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6deeb744abc4b5/Bureau/FFESSM/CMPR/Finances/compte prévisionnel/2025-2026/"/>
    </mc:Choice>
  </mc:AlternateContent>
  <xr:revisionPtr revIDLastSave="316" documentId="13_ncr:1_{132F229C-8D02-4F43-9373-4E51AFCD42CB}" xr6:coauthVersionLast="47" xr6:coauthVersionMax="47" xr10:uidLastSave="{6408AD44-3102-450B-B0A6-629BAB680716}"/>
  <bookViews>
    <workbookView xWindow="-108" yWindow="-108" windowWidth="23256" windowHeight="13896" tabRatio="947" activeTab="6" xr2:uid="{00000000-000D-0000-FFFF-FFFF00000000}"/>
  </bookViews>
  <sheets>
    <sheet name="BILAN" sheetId="9" r:id="rId1"/>
    <sheet name="Poste 1 stages" sheetId="1" r:id="rId2"/>
    <sheet name="Poste 2 Activitées et Réunions" sheetId="11" r:id="rId3"/>
    <sheet name="Poste 3 Matériel" sheetId="12" r:id="rId4"/>
    <sheet name="Poste 4 Subventions" sheetId="13" r:id="rId5"/>
    <sheet name="Poste 5 Charges d'exploitation" sheetId="14" r:id="rId6"/>
    <sheet name="Poste 6 Divers" sheetId="15" r:id="rId7"/>
    <sheet name="COMPTE CHEQUES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4" l="1"/>
  <c r="F4" i="13"/>
  <c r="F5" i="13" s="1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J38" i="9"/>
  <c r="K36" i="9" s="1"/>
  <c r="G6" i="9"/>
  <c r="K6" i="9"/>
  <c r="G20" i="9"/>
  <c r="K20" i="9"/>
  <c r="G28" i="9"/>
  <c r="K28" i="9"/>
  <c r="G36" i="9"/>
  <c r="G46" i="9"/>
  <c r="K46" i="9"/>
  <c r="G70" i="9"/>
  <c r="K70" i="9"/>
  <c r="E47" i="15"/>
  <c r="D48" i="15" s="1"/>
  <c r="D47" i="15"/>
  <c r="F5" i="15"/>
  <c r="F6" i="15" s="1"/>
  <c r="F7" i="15" s="1"/>
  <c r="F8" i="15" s="1"/>
  <c r="F9" i="15" s="1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E47" i="14"/>
  <c r="F5" i="14"/>
  <c r="F6" i="14" s="1"/>
  <c r="F7" i="14" s="1"/>
  <c r="F8" i="14" s="1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E47" i="13"/>
  <c r="D48" i="13" s="1"/>
  <c r="D47" i="13"/>
  <c r="E47" i="12"/>
  <c r="D48" i="12" s="1"/>
  <c r="D47" i="12"/>
  <c r="F5" i="12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E47" i="11"/>
  <c r="D47" i="11"/>
  <c r="F5" i="1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E47" i="1"/>
  <c r="D48" i="1"/>
  <c r="D47" i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D48" i="11" l="1"/>
  <c r="F26" i="14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G77" i="9"/>
  <c r="F80" i="9" s="1"/>
  <c r="D48" i="14"/>
  <c r="K77" i="9"/>
  <c r="F79" i="9" s="1"/>
  <c r="F81" i="9" l="1"/>
  <c r="F83" i="9"/>
</calcChain>
</file>

<file path=xl/sharedStrings.xml><?xml version="1.0" encoding="utf-8"?>
<sst xmlns="http://schemas.openxmlformats.org/spreadsheetml/2006/main" count="170" uniqueCount="101">
  <si>
    <t>Poste 1  Stages</t>
  </si>
  <si>
    <t>Date</t>
  </si>
  <si>
    <t>Nature mouvement</t>
  </si>
  <si>
    <t>Crédit</t>
  </si>
  <si>
    <t>Total</t>
  </si>
  <si>
    <t>Débit</t>
  </si>
  <si>
    <t>Poste 2 Activitées et Réunions</t>
  </si>
  <si>
    <t>DATE</t>
  </si>
  <si>
    <t>NATURE</t>
  </si>
  <si>
    <t>DEBIT</t>
  </si>
  <si>
    <t>CREDIT</t>
  </si>
  <si>
    <t>TOTAL</t>
  </si>
  <si>
    <t>Poste 1</t>
  </si>
  <si>
    <t>Dépenses</t>
  </si>
  <si>
    <t>Recettes</t>
  </si>
  <si>
    <t>STAGES</t>
  </si>
  <si>
    <t>Poste 2</t>
  </si>
  <si>
    <t>ACTIVITES ET REUNIONS</t>
  </si>
  <si>
    <t>Poste 3</t>
  </si>
  <si>
    <t>MATERIELS</t>
  </si>
  <si>
    <t>Poste 4</t>
  </si>
  <si>
    <t>SUBVENTIONS</t>
  </si>
  <si>
    <t>Poste 5</t>
  </si>
  <si>
    <t>Poste 6</t>
  </si>
  <si>
    <t>Charges d'exploitation</t>
  </si>
  <si>
    <t>Achat fournitures fédérales</t>
  </si>
  <si>
    <t>Achat cartes CMAS/FEDE/NITROX</t>
  </si>
  <si>
    <t>Fournitures administratives</t>
  </si>
  <si>
    <t>Location véhicule</t>
  </si>
  <si>
    <t>Loyers</t>
  </si>
  <si>
    <t>Charges locative</t>
  </si>
  <si>
    <t>Entretien &amp; réparations véhicule-moteur, bateau</t>
  </si>
  <si>
    <t>Entretien matériel</t>
  </si>
  <si>
    <t xml:space="preserve">Assurances </t>
  </si>
  <si>
    <t>Documentation</t>
  </si>
  <si>
    <t>Salons-foires et expositions</t>
  </si>
  <si>
    <t>Réceptions &amp; frais de représentation</t>
  </si>
  <si>
    <t>Frais d'affranchissement</t>
  </si>
  <si>
    <t>Frais bancaires</t>
  </si>
  <si>
    <t>Cadeaux</t>
  </si>
  <si>
    <t>Réunions commission</t>
  </si>
  <si>
    <t>Total dépenses</t>
  </si>
  <si>
    <t>Total recettes</t>
  </si>
  <si>
    <t>Pôt de réunion</t>
  </si>
  <si>
    <t>Nourriture Hébergement</t>
  </si>
  <si>
    <t xml:space="preserve">(Le solde bancaire au 31/12 est considéré comme 1° apport de la subvetion de l'année suivante </t>
  </si>
  <si>
    <t>et doit figurer comme tel sur le compte cheque et sur le poste subventions en 1° ligne)</t>
  </si>
  <si>
    <t>Poste 6 Divers</t>
  </si>
  <si>
    <t>Divers</t>
  </si>
  <si>
    <t>N° Cheque/Virement</t>
  </si>
  <si>
    <t>Total Poste 1</t>
  </si>
  <si>
    <t>Total Débit et Crédit</t>
  </si>
  <si>
    <t>Total Poste 2</t>
  </si>
  <si>
    <t>Poste 3  Matériel</t>
  </si>
  <si>
    <t>Total Poste 3</t>
  </si>
  <si>
    <t>Poste 4 Subventions</t>
  </si>
  <si>
    <t>Total Poste 4</t>
  </si>
  <si>
    <t>Total Poste 5</t>
  </si>
  <si>
    <t>Poste 5 Charges d'exploitation</t>
  </si>
  <si>
    <t>Total Poste 6</t>
  </si>
  <si>
    <t>Montant</t>
  </si>
  <si>
    <t>Solde bancaire au 31 décembre année précédente a renseigner sur l'onglet "compte cheque"</t>
  </si>
  <si>
    <t>Solde bancaire 31/12 année Précédent a renseigner dans l'onglet "compte cheque"</t>
  </si>
  <si>
    <t>Comission médicale et de prévention régionale</t>
  </si>
  <si>
    <t xml:space="preserve">Cotisation CB </t>
  </si>
  <si>
    <t>Subvention CDR Corse  2ieme versement</t>
  </si>
  <si>
    <t>Déplacements ( y compris hébergement et repas )</t>
  </si>
  <si>
    <t xml:space="preserve">frais dossier administratif cpte SG </t>
  </si>
  <si>
    <t xml:space="preserve">CDN Marseille </t>
  </si>
  <si>
    <t xml:space="preserve">Rbt frais réunion CDN </t>
  </si>
  <si>
    <t xml:space="preserve">remboursement frais de déplacement </t>
  </si>
  <si>
    <t xml:space="preserve">Rbt dpt Salon de la plongée </t>
  </si>
  <si>
    <t>remboursement frais de dpt  salon de la plongée</t>
  </si>
  <si>
    <t xml:space="preserve">Participation réunion des instructeurs Corte </t>
  </si>
  <si>
    <t xml:space="preserve">réunion des instructeurs </t>
  </si>
  <si>
    <t>remboursement siége</t>
  </si>
  <si>
    <t>Remboursement frais administratifs</t>
  </si>
  <si>
    <t>compte prévisionnel</t>
  </si>
  <si>
    <t>01/09/2025 au 01/09/2026</t>
  </si>
  <si>
    <t>Réunion  juin CMPN Paris</t>
  </si>
  <si>
    <t xml:space="preserve">Réunion CMPR </t>
  </si>
  <si>
    <t>Réunion CMPN Paris   juin 2026</t>
  </si>
  <si>
    <t>Recettes diverses 2026</t>
  </si>
  <si>
    <t>Dépenses diverses 2026</t>
  </si>
  <si>
    <t>Bilan de l'activité au 01/09/2026</t>
  </si>
  <si>
    <t>virement CDR Corse Reliquat subvention 2026</t>
  </si>
  <si>
    <t xml:space="preserve"> Rbt frais AG Annecy</t>
  </si>
  <si>
    <t>AG Nationale Annecy</t>
  </si>
  <si>
    <t>CDR et AG comité Corse Ajaccio nov 2025</t>
  </si>
  <si>
    <t>Rbt  dpt AG comité régional de nov 2025</t>
  </si>
  <si>
    <t>Réunion CDR Corse  de janvier 2026 Corte</t>
  </si>
  <si>
    <t>Rbt frais réunion CDR Corte de janvier 2026</t>
  </si>
  <si>
    <t>Salon de la plongée janvier 2026</t>
  </si>
  <si>
    <t>Réunion CDR Corse avril 2026.</t>
  </si>
  <si>
    <t>Rbt frais réunion CDR Corte avril 2026</t>
  </si>
  <si>
    <t xml:space="preserve">Solde bancaire 01/09/2026 = avoir pour exercice suivant: </t>
  </si>
  <si>
    <t>REPORT31/08/2025  = 1° partie subvention de l'année et doit figurer au poste subventions</t>
  </si>
  <si>
    <t>Remboursement frais bancaires</t>
  </si>
  <si>
    <t>Petit équipement informatique</t>
  </si>
  <si>
    <t xml:space="preserve">petit équipement informatique </t>
  </si>
  <si>
    <t>COMPTES SG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</si>
</sst>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29"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24"/>
      <name val="Fredfont"/>
    </font>
    <font>
      <b/>
      <sz val="22"/>
      <name val="Times New Roman"/>
      <family val="1"/>
    </font>
    <font>
      <sz val="26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</font>
    <font>
      <b/>
      <sz val="12"/>
      <color indexed="10"/>
      <name val="Arial"/>
      <family val="2"/>
    </font>
    <font>
      <b/>
      <sz val="12"/>
      <color indexed="57"/>
      <name val="Arial"/>
      <family val="2"/>
    </font>
    <font>
      <sz val="10"/>
      <color indexed="57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4" fontId="13" fillId="2" borderId="1" xfId="0" applyNumberFormat="1" applyFont="1" applyFill="1" applyBorder="1"/>
    <xf numFmtId="4" fontId="0" fillId="2" borderId="2" xfId="0" applyNumberFormat="1" applyFill="1" applyBorder="1"/>
    <xf numFmtId="3" fontId="0" fillId="2" borderId="2" xfId="0" applyNumberFormat="1" applyFill="1" applyBorder="1"/>
    <xf numFmtId="4" fontId="0" fillId="2" borderId="3" xfId="0" applyNumberFormat="1" applyFill="1" applyBorder="1" applyAlignment="1">
      <alignment horizontal="right"/>
    </xf>
    <xf numFmtId="4" fontId="12" fillId="2" borderId="4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 applyAlignment="1">
      <alignment horizontal="right"/>
    </xf>
    <xf numFmtId="4" fontId="0" fillId="2" borderId="5" xfId="0" applyNumberFormat="1" applyFill="1" applyBorder="1"/>
    <xf numFmtId="4" fontId="14" fillId="2" borderId="5" xfId="0" applyNumberFormat="1" applyFont="1" applyFill="1" applyBorder="1"/>
    <xf numFmtId="3" fontId="14" fillId="2" borderId="5" xfId="0" applyNumberFormat="1" applyFont="1" applyFill="1" applyBorder="1"/>
    <xf numFmtId="4" fontId="0" fillId="2" borderId="6" xfId="0" applyNumberForma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center"/>
    </xf>
    <xf numFmtId="4" fontId="14" fillId="2" borderId="8" xfId="0" applyNumberFormat="1" applyFont="1" applyFill="1" applyBorder="1" applyAlignment="1">
      <alignment horizontal="right"/>
    </xf>
    <xf numFmtId="3" fontId="14" fillId="2" borderId="5" xfId="0" applyNumberFormat="1" applyFont="1" applyFill="1" applyBorder="1" applyAlignment="1">
      <alignment horizontal="left"/>
    </xf>
    <xf numFmtId="4" fontId="0" fillId="2" borderId="5" xfId="0" applyNumberFormat="1" applyFill="1" applyBorder="1" applyAlignment="1">
      <alignment horizontal="right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horizontal="right"/>
      <protection locked="0"/>
    </xf>
    <xf numFmtId="4" fontId="12" fillId="0" borderId="0" xfId="0" applyNumberFormat="1" applyFont="1" applyAlignment="1" applyProtection="1">
      <alignment horizontal="center"/>
      <protection locked="0"/>
    </xf>
    <xf numFmtId="164" fontId="11" fillId="0" borderId="9" xfId="0" applyNumberFormat="1" applyFont="1" applyBorder="1" applyAlignment="1" applyProtection="1">
      <alignment horizontal="right"/>
      <protection locked="0"/>
    </xf>
    <xf numFmtId="165" fontId="11" fillId="0" borderId="9" xfId="0" applyNumberFormat="1" applyFont="1" applyBorder="1" applyAlignment="1" applyProtection="1">
      <alignment horizontal="right"/>
      <protection locked="0"/>
    </xf>
    <xf numFmtId="165" fontId="11" fillId="0" borderId="10" xfId="0" applyNumberFormat="1" applyFont="1" applyBorder="1" applyAlignment="1" applyProtection="1">
      <alignment horizontal="right"/>
      <protection locked="0"/>
    </xf>
    <xf numFmtId="165" fontId="19" fillId="0" borderId="9" xfId="0" applyNumberFormat="1" applyFont="1" applyBorder="1" applyAlignment="1" applyProtection="1">
      <alignment horizontal="right"/>
      <protection locked="0"/>
    </xf>
    <xf numFmtId="165" fontId="11" fillId="0" borderId="9" xfId="0" applyNumberFormat="1" applyFont="1" applyBorder="1" applyProtection="1">
      <protection locked="0"/>
    </xf>
    <xf numFmtId="165" fontId="11" fillId="0" borderId="11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0" xfId="0" applyNumberFormat="1" applyAlignment="1">
      <alignment horizontal="right"/>
    </xf>
    <xf numFmtId="4" fontId="0" fillId="3" borderId="12" xfId="0" applyNumberFormat="1" applyFill="1" applyBorder="1"/>
    <xf numFmtId="4" fontId="0" fillId="3" borderId="13" xfId="0" applyNumberFormat="1" applyFill="1" applyBorder="1"/>
    <xf numFmtId="3" fontId="0" fillId="3" borderId="13" xfId="0" applyNumberFormat="1" applyFill="1" applyBorder="1"/>
    <xf numFmtId="4" fontId="11" fillId="3" borderId="13" xfId="0" applyNumberFormat="1" applyFont="1" applyFill="1" applyBorder="1" applyAlignment="1">
      <alignment horizontal="right"/>
    </xf>
    <xf numFmtId="4" fontId="12" fillId="3" borderId="14" xfId="0" applyNumberFormat="1" applyFont="1" applyFill="1" applyBorder="1" applyAlignment="1">
      <alignment horizontal="center"/>
    </xf>
    <xf numFmtId="4" fontId="0" fillId="3" borderId="15" xfId="0" applyNumberFormat="1" applyFill="1" applyBorder="1" applyAlignment="1">
      <alignment horizontal="right"/>
    </xf>
    <xf numFmtId="4" fontId="4" fillId="3" borderId="8" xfId="0" applyNumberFormat="1" applyFont="1" applyFill="1" applyBorder="1"/>
    <xf numFmtId="4" fontId="0" fillId="3" borderId="5" xfId="0" applyNumberFormat="1" applyFill="1" applyBorder="1"/>
    <xf numFmtId="4" fontId="15" fillId="3" borderId="5" xfId="0" applyNumberFormat="1" applyFont="1" applyFill="1" applyBorder="1"/>
    <xf numFmtId="3" fontId="15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5" fontId="4" fillId="3" borderId="7" xfId="0" applyNumberFormat="1" applyFont="1" applyFill="1" applyBorder="1" applyAlignment="1">
      <alignment horizontal="center"/>
    </xf>
    <xf numFmtId="4" fontId="14" fillId="3" borderId="8" xfId="0" applyNumberFormat="1" applyFont="1" applyFill="1" applyBorder="1" applyAlignment="1">
      <alignment horizontal="left"/>
    </xf>
    <xf numFmtId="4" fontId="14" fillId="3" borderId="5" xfId="0" applyNumberFormat="1" applyFont="1" applyFill="1" applyBorder="1" applyAlignment="1">
      <alignment horizontal="left"/>
    </xf>
    <xf numFmtId="4" fontId="0" fillId="3" borderId="6" xfId="0" applyNumberFormat="1" applyFill="1" applyBorder="1" applyAlignment="1">
      <alignment horizontal="right"/>
    </xf>
    <xf numFmtId="4" fontId="11" fillId="3" borderId="12" xfId="0" applyNumberFormat="1" applyFont="1" applyFill="1" applyBorder="1"/>
    <xf numFmtId="3" fontId="11" fillId="3" borderId="13" xfId="0" applyNumberFormat="1" applyFont="1" applyFill="1" applyBorder="1"/>
    <xf numFmtId="4" fontId="11" fillId="3" borderId="15" xfId="0" applyNumberFormat="1" applyFont="1" applyFill="1" applyBorder="1" applyAlignment="1">
      <alignment horizontal="right"/>
    </xf>
    <xf numFmtId="4" fontId="14" fillId="3" borderId="5" xfId="0" applyNumberFormat="1" applyFont="1" applyFill="1" applyBorder="1"/>
    <xf numFmtId="4" fontId="14" fillId="3" borderId="8" xfId="0" applyNumberFormat="1" applyFon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4" fontId="11" fillId="3" borderId="6" xfId="0" applyNumberFormat="1" applyFont="1" applyFill="1" applyBorder="1" applyAlignment="1">
      <alignment horizontal="right"/>
    </xf>
    <xf numFmtId="4" fontId="17" fillId="3" borderId="8" xfId="0" applyNumberFormat="1" applyFont="1" applyFill="1" applyBorder="1" applyAlignment="1">
      <alignment horizontal="right"/>
    </xf>
    <xf numFmtId="4" fontId="17" fillId="3" borderId="5" xfId="0" applyNumberFormat="1" applyFont="1" applyFill="1" applyBorder="1" applyAlignment="1">
      <alignment horizontal="left"/>
    </xf>
    <xf numFmtId="4" fontId="13" fillId="3" borderId="5" xfId="0" applyNumberFormat="1" applyFont="1" applyFill="1" applyBorder="1" applyAlignment="1">
      <alignment horizontal="right"/>
    </xf>
    <xf numFmtId="165" fontId="18" fillId="3" borderId="7" xfId="0" applyNumberFormat="1" applyFont="1" applyFill="1" applyBorder="1" applyAlignment="1">
      <alignment horizontal="center"/>
    </xf>
    <xf numFmtId="4" fontId="16" fillId="3" borderId="5" xfId="0" applyNumberFormat="1" applyFont="1" applyFill="1" applyBorder="1"/>
    <xf numFmtId="4" fontId="0" fillId="3" borderId="5" xfId="0" applyNumberFormat="1" applyFill="1" applyBorder="1" applyAlignment="1">
      <alignment horizontal="right"/>
    </xf>
    <xf numFmtId="4" fontId="12" fillId="3" borderId="12" xfId="0" applyNumberFormat="1" applyFont="1" applyFill="1" applyBorder="1"/>
    <xf numFmtId="4" fontId="4" fillId="3" borderId="13" xfId="0" applyNumberFormat="1" applyFont="1" applyFill="1" applyBorder="1"/>
    <xf numFmtId="4" fontId="16" fillId="3" borderId="13" xfId="0" applyNumberFormat="1" applyFont="1" applyFill="1" applyBorder="1"/>
    <xf numFmtId="4" fontId="11" fillId="3" borderId="13" xfId="0" applyNumberFormat="1" applyFont="1" applyFill="1" applyBorder="1"/>
    <xf numFmtId="165" fontId="20" fillId="0" borderId="16" xfId="0" applyNumberFormat="1" applyFont="1" applyBorder="1" applyAlignment="1">
      <alignment horizontal="center"/>
    </xf>
    <xf numFmtId="165" fontId="21" fillId="0" borderId="1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165" fontId="22" fillId="0" borderId="17" xfId="0" applyNumberFormat="1" applyFont="1" applyBorder="1"/>
    <xf numFmtId="165" fontId="23" fillId="0" borderId="17" xfId="0" applyNumberFormat="1" applyFont="1" applyBorder="1"/>
    <xf numFmtId="165" fontId="0" fillId="0" borderId="17" xfId="0" applyNumberFormat="1" applyBorder="1"/>
    <xf numFmtId="165" fontId="0" fillId="0" borderId="0" xfId="0" applyNumberFormat="1" applyAlignment="1">
      <alignment horizontal="right"/>
    </xf>
    <xf numFmtId="165" fontId="4" fillId="0" borderId="17" xfId="0" applyNumberFormat="1" applyFont="1" applyBorder="1" applyAlignment="1">
      <alignment horizontal="right"/>
    </xf>
    <xf numFmtId="4" fontId="11" fillId="4" borderId="17" xfId="0" applyNumberFormat="1" applyFont="1" applyFill="1" applyBorder="1" applyAlignment="1">
      <alignment horizontal="center"/>
    </xf>
    <xf numFmtId="4" fontId="11" fillId="4" borderId="17" xfId="0" applyNumberFormat="1" applyFont="1" applyFill="1" applyBorder="1"/>
    <xf numFmtId="165" fontId="11" fillId="0" borderId="18" xfId="0" applyNumberFormat="1" applyFont="1" applyBorder="1" applyAlignment="1" applyProtection="1">
      <alignment horizontal="right"/>
      <protection locked="0"/>
    </xf>
    <xf numFmtId="165" fontId="11" fillId="0" borderId="19" xfId="0" applyNumberFormat="1" applyFont="1" applyBorder="1" applyAlignment="1" applyProtection="1">
      <alignment horizontal="right"/>
      <protection locked="0"/>
    </xf>
    <xf numFmtId="4" fontId="14" fillId="4" borderId="20" xfId="0" applyNumberFormat="1" applyFont="1" applyFill="1" applyBorder="1" applyAlignment="1">
      <alignment horizontal="right"/>
    </xf>
    <xf numFmtId="0" fontId="1" fillId="0" borderId="0" xfId="0" applyFont="1" applyProtection="1">
      <protection locked="0"/>
    </xf>
    <xf numFmtId="14" fontId="0" fillId="0" borderId="17" xfId="0" applyNumberFormat="1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164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0" fontId="4" fillId="0" borderId="21" xfId="0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0" fillId="0" borderId="19" xfId="0" applyNumberFormat="1" applyBorder="1"/>
    <xf numFmtId="164" fontId="0" fillId="0" borderId="17" xfId="0" applyNumberFormat="1" applyBorder="1"/>
    <xf numFmtId="164" fontId="24" fillId="5" borderId="17" xfId="0" applyNumberFormat="1" applyFont="1" applyFill="1" applyBorder="1"/>
    <xf numFmtId="165" fontId="25" fillId="0" borderId="19" xfId="0" applyNumberFormat="1" applyFont="1" applyBorder="1"/>
    <xf numFmtId="2" fontId="0" fillId="0" borderId="0" xfId="0" applyNumberForma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4" fontId="0" fillId="0" borderId="19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164" fontId="25" fillId="0" borderId="17" xfId="0" applyNumberFormat="1" applyFont="1" applyBorder="1" applyProtection="1">
      <protection locked="0"/>
    </xf>
    <xf numFmtId="49" fontId="4" fillId="0" borderId="0" xfId="0" applyNumberFormat="1" applyFont="1" applyAlignment="1">
      <alignment horizontal="center"/>
    </xf>
    <xf numFmtId="2" fontId="0" fillId="0" borderId="0" xfId="0" applyNumberFormat="1"/>
    <xf numFmtId="0" fontId="6" fillId="0" borderId="21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64" fontId="1" fillId="0" borderId="17" xfId="0" applyNumberFormat="1" applyFont="1" applyBorder="1"/>
    <xf numFmtId="165" fontId="26" fillId="0" borderId="9" xfId="0" applyNumberFormat="1" applyFont="1" applyBorder="1" applyAlignment="1">
      <alignment horizontal="right"/>
    </xf>
    <xf numFmtId="14" fontId="0" fillId="0" borderId="0" xfId="0" applyNumberFormat="1" applyProtection="1"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/>
      <protection locked="0"/>
    </xf>
    <xf numFmtId="4" fontId="0" fillId="0" borderId="10" xfId="0" applyNumberFormat="1" applyBorder="1" applyAlignment="1" applyProtection="1">
      <alignment horizontal="left"/>
      <protection locked="0"/>
    </xf>
    <xf numFmtId="4" fontId="4" fillId="0" borderId="14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16" fillId="0" borderId="14" xfId="0" applyNumberFormat="1" applyFont="1" applyBorder="1" applyAlignment="1">
      <alignment horizontal="center"/>
    </xf>
    <xf numFmtId="4" fontId="16" fillId="0" borderId="24" xfId="0" applyNumberFormat="1" applyFont="1" applyBorder="1" applyAlignment="1">
      <alignment horizontal="center"/>
    </xf>
    <xf numFmtId="4" fontId="16" fillId="0" borderId="7" xfId="0" applyNumberFormat="1" applyFont="1" applyBorder="1" applyAlignment="1">
      <alignment horizontal="center"/>
    </xf>
    <xf numFmtId="4" fontId="11" fillId="0" borderId="14" xfId="0" applyNumberFormat="1" applyFont="1" applyBorder="1" applyAlignment="1">
      <alignment horizontal="center"/>
    </xf>
    <xf numFmtId="4" fontId="11" fillId="0" borderId="24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1" fillId="0" borderId="22" xfId="0" applyNumberFormat="1" applyFont="1" applyBorder="1" applyAlignment="1" applyProtection="1">
      <alignment horizontal="left"/>
      <protection locked="0"/>
    </xf>
    <xf numFmtId="4" fontId="11" fillId="0" borderId="0" xfId="0" applyNumberFormat="1" applyFont="1" applyAlignment="1" applyProtection="1">
      <alignment horizontal="left"/>
      <protection locked="0"/>
    </xf>
    <xf numFmtId="4" fontId="11" fillId="0" borderId="10" xfId="0" applyNumberFormat="1" applyFont="1" applyBorder="1" applyAlignment="1" applyProtection="1">
      <alignment horizontal="left"/>
      <protection locked="0"/>
    </xf>
    <xf numFmtId="4" fontId="11" fillId="4" borderId="20" xfId="0" applyNumberFormat="1" applyFont="1" applyFill="1" applyBorder="1" applyAlignment="1">
      <alignment horizontal="center"/>
    </xf>
    <xf numFmtId="4" fontId="11" fillId="4" borderId="17" xfId="0" applyNumberFormat="1" applyFont="1" applyFill="1" applyBorder="1" applyAlignment="1">
      <alignment horizontal="center"/>
    </xf>
    <xf numFmtId="4" fontId="11" fillId="0" borderId="22" xfId="0" applyNumberFormat="1" applyFont="1" applyBorder="1" applyAlignment="1" applyProtection="1">
      <alignment horizontal="center"/>
      <protection locked="0"/>
    </xf>
    <xf numFmtId="4" fontId="11" fillId="0" borderId="10" xfId="0" applyNumberFormat="1" applyFont="1" applyBorder="1" applyAlignment="1" applyProtection="1">
      <alignment horizontal="center"/>
      <protection locked="0"/>
    </xf>
    <xf numFmtId="4" fontId="11" fillId="0" borderId="28" xfId="0" applyNumberFormat="1" applyFont="1" applyBorder="1" applyAlignment="1" applyProtection="1">
      <alignment horizontal="left"/>
      <protection locked="0"/>
    </xf>
    <xf numFmtId="4" fontId="11" fillId="0" borderId="30" xfId="0" applyNumberFormat="1" applyFont="1" applyBorder="1" applyAlignment="1" applyProtection="1">
      <alignment horizontal="left"/>
      <protection locked="0"/>
    </xf>
    <xf numFmtId="4" fontId="16" fillId="0" borderId="3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11" fillId="0" borderId="29" xfId="0" applyNumberFormat="1" applyFont="1" applyBorder="1" applyAlignment="1" applyProtection="1">
      <alignment horizontal="left"/>
      <protection locked="0"/>
    </xf>
    <xf numFmtId="4" fontId="14" fillId="0" borderId="22" xfId="0" applyNumberFormat="1" applyFont="1" applyBorder="1" applyAlignment="1" applyProtection="1">
      <alignment horizontal="center"/>
      <protection locked="0"/>
    </xf>
    <xf numFmtId="4" fontId="14" fillId="0" borderId="10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4" fillId="0" borderId="6" xfId="0" applyNumberFormat="1" applyFont="1" applyBorder="1" applyAlignment="1" applyProtection="1">
      <alignment horizontal="center"/>
      <protection locked="0"/>
    </xf>
    <xf numFmtId="4" fontId="19" fillId="0" borderId="8" xfId="0" applyNumberFormat="1" applyFont="1" applyBorder="1" applyAlignment="1" applyProtection="1">
      <alignment horizontal="center"/>
      <protection locked="0"/>
    </xf>
    <xf numFmtId="4" fontId="19" fillId="0" borderId="5" xfId="0" applyNumberFormat="1" applyFont="1" applyBorder="1" applyAlignment="1" applyProtection="1">
      <alignment horizontal="center"/>
      <protection locked="0"/>
    </xf>
    <xf numFmtId="4" fontId="19" fillId="0" borderId="6" xfId="0" applyNumberFormat="1" applyFont="1" applyBorder="1" applyAlignment="1" applyProtection="1">
      <alignment horizontal="center"/>
      <protection locked="0"/>
    </xf>
    <xf numFmtId="3" fontId="11" fillId="4" borderId="20" xfId="0" applyNumberFormat="1" applyFont="1" applyFill="1" applyBorder="1" applyAlignment="1">
      <alignment horizontal="center"/>
    </xf>
    <xf numFmtId="3" fontId="11" fillId="4" borderId="17" xfId="0" applyNumberFormat="1" applyFont="1" applyFill="1" applyBorder="1" applyAlignment="1">
      <alignment horizontal="center"/>
    </xf>
    <xf numFmtId="4" fontId="0" fillId="0" borderId="22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10" xfId="0" applyNumberFormat="1" applyBorder="1" applyProtection="1">
      <protection locked="0"/>
    </xf>
    <xf numFmtId="4" fontId="11" fillId="0" borderId="8" xfId="0" applyNumberFormat="1" applyFont="1" applyBorder="1" applyAlignment="1" applyProtection="1">
      <alignment horizontal="center"/>
      <protection locked="0"/>
    </xf>
    <xf numFmtId="4" fontId="11" fillId="0" borderId="6" xfId="0" applyNumberFormat="1" applyFont="1" applyBorder="1" applyAlignment="1" applyProtection="1">
      <alignment horizontal="center"/>
      <protection locked="0"/>
    </xf>
    <xf numFmtId="4" fontId="11" fillId="0" borderId="0" xfId="0" applyNumberFormat="1" applyFont="1" applyAlignment="1" applyProtection="1">
      <alignment horizontal="center"/>
      <protection locked="0"/>
    </xf>
    <xf numFmtId="4" fontId="11" fillId="0" borderId="22" xfId="0" applyNumberFormat="1" applyFont="1" applyBorder="1" applyProtection="1">
      <protection locked="0"/>
    </xf>
    <xf numFmtId="4" fontId="11" fillId="0" borderId="0" xfId="0" applyNumberFormat="1" applyFont="1" applyProtection="1">
      <protection locked="0"/>
    </xf>
    <xf numFmtId="4" fontId="11" fillId="0" borderId="10" xfId="0" applyNumberFormat="1" applyFont="1" applyBorder="1" applyProtection="1">
      <protection locked="0"/>
    </xf>
    <xf numFmtId="4" fontId="14" fillId="0" borderId="22" xfId="0" applyNumberFormat="1" applyFont="1" applyBorder="1" applyAlignment="1" applyProtection="1">
      <alignment horizontal="left"/>
      <protection locked="0"/>
    </xf>
    <xf numFmtId="4" fontId="14" fillId="0" borderId="10" xfId="0" applyNumberFormat="1" applyFont="1" applyBorder="1" applyAlignment="1" applyProtection="1">
      <alignment horizontal="left"/>
      <protection locked="0"/>
    </xf>
    <xf numFmtId="4" fontId="4" fillId="0" borderId="25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4" fontId="11" fillId="0" borderId="8" xfId="0" applyNumberFormat="1" applyFont="1" applyBorder="1" applyProtection="1">
      <protection locked="0"/>
    </xf>
    <xf numFmtId="4" fontId="11" fillId="0" borderId="5" xfId="0" applyNumberFormat="1" applyFont="1" applyBorder="1" applyProtection="1">
      <protection locked="0"/>
    </xf>
    <xf numFmtId="4" fontId="11" fillId="0" borderId="6" xfId="0" applyNumberFormat="1" applyFont="1" applyBorder="1" applyProtection="1">
      <protection locked="0"/>
    </xf>
    <xf numFmtId="4" fontId="14" fillId="0" borderId="8" xfId="0" applyNumberFormat="1" applyFont="1" applyBorder="1" applyAlignment="1" applyProtection="1">
      <alignment horizontal="left"/>
      <protection locked="0"/>
    </xf>
    <xf numFmtId="4" fontId="14" fillId="0" borderId="6" xfId="0" applyNumberFormat="1" applyFont="1" applyBorder="1" applyAlignment="1" applyProtection="1">
      <alignment horizontal="left"/>
      <protection locked="0"/>
    </xf>
    <xf numFmtId="4" fontId="26" fillId="0" borderId="23" xfId="0" applyNumberFormat="1" applyFont="1" applyBorder="1" applyAlignment="1">
      <alignment horizontal="center"/>
    </xf>
    <xf numFmtId="4" fontId="26" fillId="0" borderId="0" xfId="0" applyNumberFormat="1" applyFont="1" applyAlignment="1">
      <alignment horizontal="center"/>
    </xf>
    <xf numFmtId="4" fontId="11" fillId="4" borderId="20" xfId="0" applyNumberFormat="1" applyFont="1" applyFill="1" applyBorder="1" applyAlignment="1" applyProtection="1">
      <alignment horizontal="center"/>
      <protection locked="0"/>
    </xf>
    <xf numFmtId="4" fontId="11" fillId="4" borderId="17" xfId="0" applyNumberFormat="1" applyFont="1" applyFill="1" applyBorder="1" applyAlignment="1" applyProtection="1">
      <alignment horizontal="center"/>
      <protection locked="0"/>
    </xf>
    <xf numFmtId="3" fontId="11" fillId="4" borderId="20" xfId="0" applyNumberFormat="1" applyFont="1" applyFill="1" applyBorder="1" applyAlignment="1" applyProtection="1">
      <alignment horizontal="center"/>
      <protection locked="0"/>
    </xf>
    <xf numFmtId="3" fontId="11" fillId="4" borderId="17" xfId="0" applyNumberFormat="1" applyFont="1" applyFill="1" applyBorder="1" applyAlignment="1" applyProtection="1">
      <alignment horizontal="center"/>
      <protection locked="0"/>
    </xf>
    <xf numFmtId="4" fontId="0" fillId="0" borderId="8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11" fillId="0" borderId="7" xfId="0" applyNumberFormat="1" applyFont="1" applyBorder="1" applyAlignment="1">
      <alignment horizontal="center"/>
    </xf>
    <xf numFmtId="4" fontId="27" fillId="0" borderId="22" xfId="0" applyNumberFormat="1" applyFont="1" applyBorder="1" applyAlignment="1">
      <alignment horizontal="center"/>
    </xf>
    <xf numFmtId="4" fontId="27" fillId="0" borderId="10" xfId="0" applyNumberFormat="1" applyFont="1" applyBorder="1" applyAlignment="1">
      <alignment horizontal="center"/>
    </xf>
    <xf numFmtId="4" fontId="7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4" fontId="4" fillId="2" borderId="8" xfId="0" applyNumberFormat="1" applyFont="1" applyFill="1" applyBorder="1"/>
    <xf numFmtId="4" fontId="4" fillId="2" borderId="5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4" fontId="24" fillId="5" borderId="36" xfId="0" applyNumberFormat="1" applyFont="1" applyFill="1" applyBorder="1" applyAlignment="1">
      <alignment horizontal="center"/>
    </xf>
    <xf numFmtId="14" fontId="24" fillId="5" borderId="37" xfId="0" applyNumberFormat="1" applyFont="1" applyFill="1" applyBorder="1" applyAlignment="1">
      <alignment horizontal="center"/>
    </xf>
    <xf numFmtId="14" fontId="24" fillId="5" borderId="38" xfId="0" applyNumberFormat="1" applyFont="1" applyFill="1" applyBorder="1" applyAlignment="1">
      <alignment horizontal="center"/>
    </xf>
    <xf numFmtId="164" fontId="28" fillId="0" borderId="36" xfId="0" applyNumberFormat="1" applyFont="1" applyBorder="1" applyAlignment="1">
      <alignment horizontal="center"/>
    </xf>
    <xf numFmtId="164" fontId="28" fillId="0" borderId="37" xfId="0" applyNumberFormat="1" applyFont="1" applyBorder="1" applyAlignment="1">
      <alignment horizontal="center"/>
    </xf>
    <xf numFmtId="164" fontId="28" fillId="0" borderId="38" xfId="0" applyNumberFormat="1" applyFont="1" applyBorder="1" applyAlignment="1">
      <alignment horizontal="center"/>
    </xf>
    <xf numFmtId="14" fontId="28" fillId="0" borderId="36" xfId="0" applyNumberFormat="1" applyFont="1" applyBorder="1" applyAlignment="1">
      <alignment horizontal="center"/>
    </xf>
    <xf numFmtId="14" fontId="28" fillId="0" borderId="37" xfId="0" applyNumberFormat="1" applyFont="1" applyBorder="1" applyAlignment="1">
      <alignment horizontal="center"/>
    </xf>
    <xf numFmtId="14" fontId="28" fillId="0" borderId="38" xfId="0" applyNumberFormat="1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4" fontId="25" fillId="0" borderId="36" xfId="0" applyNumberFormat="1" applyFont="1" applyBorder="1" applyAlignment="1" applyProtection="1">
      <alignment horizontal="center"/>
      <protection locked="0"/>
    </xf>
    <xf numFmtId="14" fontId="25" fillId="0" borderId="37" xfId="0" applyNumberFormat="1" applyFont="1" applyBorder="1" applyAlignment="1" applyProtection="1">
      <alignment horizontal="center"/>
      <protection locked="0"/>
    </xf>
    <xf numFmtId="14" fontId="25" fillId="0" borderId="38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view="pageBreakPreview" topLeftCell="A28" zoomScale="112" zoomScaleNormal="100" zoomScaleSheetLayoutView="112" workbookViewId="0">
      <selection activeCell="N58" sqref="N58"/>
    </sheetView>
  </sheetViews>
  <sheetFormatPr baseColWidth="10" defaultColWidth="10.88671875" defaultRowHeight="13.2"/>
  <cols>
    <col min="1" max="1" width="10.88671875" style="16"/>
    <col min="2" max="2" width="10.109375" style="16" customWidth="1"/>
    <col min="3" max="3" width="9" style="16" customWidth="1"/>
    <col min="4" max="4" width="10.88671875" style="16"/>
    <col min="5" max="5" width="4.5546875" style="16" customWidth="1"/>
    <col min="6" max="7" width="12.5546875" style="16" customWidth="1"/>
    <col min="8" max="8" width="19.21875" style="16" customWidth="1"/>
    <col min="9" max="9" width="23.109375" style="16" customWidth="1"/>
    <col min="10" max="11" width="12.44140625" style="16" customWidth="1"/>
    <col min="12" max="16384" width="10.88671875" style="16"/>
  </cols>
  <sheetData>
    <row r="1" spans="1:11" ht="30">
      <c r="A1" s="166" t="s">
        <v>63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32.4">
      <c r="A2" s="167" t="s">
        <v>77</v>
      </c>
      <c r="B2" s="167"/>
      <c r="C2" s="167"/>
      <c r="D2" s="167"/>
      <c r="E2" s="167"/>
      <c r="F2" s="167"/>
      <c r="G2" s="167"/>
      <c r="H2" s="168" t="s">
        <v>78</v>
      </c>
      <c r="I2" s="168"/>
      <c r="J2" s="168"/>
      <c r="K2" s="168"/>
    </row>
    <row r="3" spans="1:11" ht="17.399999999999999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ht="13.8" thickBot="1">
      <c r="A4" s="17"/>
      <c r="B4" s="17"/>
      <c r="C4" s="17"/>
      <c r="D4" s="17"/>
      <c r="E4" s="18"/>
      <c r="F4" s="19"/>
      <c r="G4" s="17"/>
      <c r="H4" s="17"/>
      <c r="I4" s="18"/>
      <c r="J4" s="20"/>
      <c r="K4" s="21"/>
    </row>
    <row r="5" spans="1:11">
      <c r="A5" s="1" t="s">
        <v>12</v>
      </c>
      <c r="B5" s="2"/>
      <c r="C5" s="2"/>
      <c r="D5" s="2"/>
      <c r="E5" s="3"/>
      <c r="F5" s="4"/>
      <c r="G5" s="5" t="s">
        <v>13</v>
      </c>
      <c r="H5" s="6"/>
      <c r="I5" s="3"/>
      <c r="J5" s="7"/>
      <c r="K5" s="5" t="s">
        <v>14</v>
      </c>
    </row>
    <row r="6" spans="1:11">
      <c r="A6" s="170" t="s">
        <v>15</v>
      </c>
      <c r="B6" s="171"/>
      <c r="C6" s="8"/>
      <c r="D6" s="9"/>
      <c r="E6" s="10"/>
      <c r="F6" s="11"/>
      <c r="G6" s="12">
        <f>SUM(F8:F18)</f>
        <v>0</v>
      </c>
      <c r="H6" s="13"/>
      <c r="I6" s="14"/>
      <c r="J6" s="15"/>
      <c r="K6" s="12">
        <f>SUM(J8:J18)</f>
        <v>0</v>
      </c>
    </row>
    <row r="7" spans="1:11" ht="12.9" customHeight="1">
      <c r="A7" s="115" t="s">
        <v>2</v>
      </c>
      <c r="B7" s="116"/>
      <c r="C7" s="116"/>
      <c r="D7" s="116"/>
      <c r="E7" s="116"/>
      <c r="F7" s="72" t="s">
        <v>60</v>
      </c>
      <c r="G7" s="103"/>
      <c r="H7" s="133" t="s">
        <v>2</v>
      </c>
      <c r="I7" s="134"/>
      <c r="J7" s="72" t="s">
        <v>60</v>
      </c>
      <c r="K7" s="103"/>
    </row>
    <row r="8" spans="1:11" ht="12.9" customHeight="1">
      <c r="A8" s="141"/>
      <c r="B8" s="142"/>
      <c r="C8" s="142"/>
      <c r="D8" s="142"/>
      <c r="E8" s="143"/>
      <c r="F8" s="22">
        <v>0</v>
      </c>
      <c r="G8" s="104"/>
      <c r="H8" s="144"/>
      <c r="I8" s="145"/>
      <c r="J8" s="22">
        <v>0</v>
      </c>
      <c r="K8" s="104"/>
    </row>
    <row r="9" spans="1:11" ht="12.9" customHeight="1">
      <c r="A9" s="141"/>
      <c r="B9" s="142"/>
      <c r="C9" s="142"/>
      <c r="D9" s="142"/>
      <c r="E9" s="143"/>
      <c r="F9" s="22">
        <v>0</v>
      </c>
      <c r="G9" s="104"/>
      <c r="H9" s="144"/>
      <c r="I9" s="145"/>
      <c r="J9" s="22">
        <v>0</v>
      </c>
      <c r="K9" s="104"/>
    </row>
    <row r="10" spans="1:11" ht="12.9" customHeight="1">
      <c r="A10" s="141"/>
      <c r="B10" s="142"/>
      <c r="C10" s="142"/>
      <c r="D10" s="142"/>
      <c r="E10" s="143"/>
      <c r="F10" s="22">
        <v>0</v>
      </c>
      <c r="G10" s="104"/>
      <c r="H10" s="144"/>
      <c r="I10" s="145"/>
      <c r="J10" s="22">
        <v>0</v>
      </c>
      <c r="K10" s="104"/>
    </row>
    <row r="11" spans="1:11" ht="12.9" customHeight="1">
      <c r="A11" s="141"/>
      <c r="B11" s="142"/>
      <c r="C11" s="142"/>
      <c r="D11" s="142"/>
      <c r="E11" s="143"/>
      <c r="F11" s="22">
        <v>0</v>
      </c>
      <c r="G11" s="104"/>
      <c r="H11" s="144"/>
      <c r="I11" s="145"/>
      <c r="J11" s="22">
        <v>0</v>
      </c>
      <c r="K11" s="104"/>
    </row>
    <row r="12" spans="1:11" ht="12.9" customHeight="1">
      <c r="A12" s="141"/>
      <c r="B12" s="142"/>
      <c r="C12" s="142"/>
      <c r="D12" s="142"/>
      <c r="E12" s="143"/>
      <c r="F12" s="22">
        <v>0</v>
      </c>
      <c r="G12" s="104"/>
      <c r="H12" s="126"/>
      <c r="I12" s="127"/>
      <c r="J12" s="22">
        <v>0</v>
      </c>
      <c r="K12" s="104"/>
    </row>
    <row r="13" spans="1:11" ht="12.9" customHeight="1">
      <c r="A13" s="141"/>
      <c r="B13" s="142"/>
      <c r="C13" s="142"/>
      <c r="D13" s="142"/>
      <c r="E13" s="143"/>
      <c r="F13" s="22">
        <v>0</v>
      </c>
      <c r="G13" s="104"/>
      <c r="H13" s="126"/>
      <c r="I13" s="127"/>
      <c r="J13" s="22">
        <v>0</v>
      </c>
      <c r="K13" s="104"/>
    </row>
    <row r="14" spans="1:11" ht="12.9" customHeight="1">
      <c r="A14" s="141"/>
      <c r="B14" s="142"/>
      <c r="C14" s="142"/>
      <c r="D14" s="142"/>
      <c r="E14" s="143"/>
      <c r="F14" s="22">
        <v>0</v>
      </c>
      <c r="G14" s="104"/>
      <c r="H14" s="144"/>
      <c r="I14" s="145"/>
      <c r="J14" s="22">
        <v>0</v>
      </c>
      <c r="K14" s="104"/>
    </row>
    <row r="15" spans="1:11" ht="12.9" customHeight="1">
      <c r="A15" s="141"/>
      <c r="B15" s="142"/>
      <c r="C15" s="142"/>
      <c r="D15" s="142"/>
      <c r="E15" s="143"/>
      <c r="F15" s="22">
        <v>0</v>
      </c>
      <c r="G15" s="104"/>
      <c r="H15" s="144"/>
      <c r="I15" s="145"/>
      <c r="J15" s="22">
        <v>0</v>
      </c>
      <c r="K15" s="104"/>
    </row>
    <row r="16" spans="1:11" ht="12.9" customHeight="1">
      <c r="A16" s="141"/>
      <c r="B16" s="142"/>
      <c r="C16" s="142"/>
      <c r="D16" s="142"/>
      <c r="E16" s="143"/>
      <c r="F16" s="22">
        <v>0</v>
      </c>
      <c r="G16" s="104"/>
      <c r="H16" s="144"/>
      <c r="I16" s="145"/>
      <c r="J16" s="22">
        <v>0</v>
      </c>
      <c r="K16" s="104"/>
    </row>
    <row r="17" spans="1:11" ht="12.9" customHeight="1">
      <c r="A17" s="141"/>
      <c r="B17" s="142"/>
      <c r="C17" s="142"/>
      <c r="D17" s="142"/>
      <c r="E17" s="143"/>
      <c r="F17" s="22">
        <v>0</v>
      </c>
      <c r="G17" s="104"/>
      <c r="H17" s="144"/>
      <c r="I17" s="145"/>
      <c r="J17" s="22">
        <v>0</v>
      </c>
      <c r="K17" s="104"/>
    </row>
    <row r="18" spans="1:11" ht="12.9" customHeight="1">
      <c r="A18" s="149"/>
      <c r="B18" s="150"/>
      <c r="C18" s="150"/>
      <c r="D18" s="150"/>
      <c r="E18" s="151"/>
      <c r="F18" s="22">
        <v>0</v>
      </c>
      <c r="G18" s="105"/>
      <c r="H18" s="152"/>
      <c r="I18" s="153"/>
      <c r="J18" s="22">
        <v>0</v>
      </c>
      <c r="K18" s="105"/>
    </row>
    <row r="19" spans="1:11">
      <c r="A19" s="32" t="s">
        <v>16</v>
      </c>
      <c r="B19" s="33"/>
      <c r="C19" s="33"/>
      <c r="D19" s="33"/>
      <c r="E19" s="34"/>
      <c r="F19" s="35"/>
      <c r="G19" s="36" t="s">
        <v>13</v>
      </c>
      <c r="H19" s="32"/>
      <c r="I19" s="34"/>
      <c r="J19" s="37"/>
      <c r="K19" s="36" t="s">
        <v>14</v>
      </c>
    </row>
    <row r="20" spans="1:11">
      <c r="A20" s="38" t="s">
        <v>17</v>
      </c>
      <c r="B20" s="39"/>
      <c r="C20" s="39"/>
      <c r="D20" s="40"/>
      <c r="E20" s="41"/>
      <c r="F20" s="42"/>
      <c r="G20" s="43">
        <f>SUM(F22:F26)</f>
        <v>1130</v>
      </c>
      <c r="H20" s="44"/>
      <c r="I20" s="45"/>
      <c r="J20" s="46"/>
      <c r="K20" s="43">
        <f>SUM(J22:J26)</f>
        <v>450</v>
      </c>
    </row>
    <row r="21" spans="1:11" ht="12.9" customHeight="1">
      <c r="A21" s="115" t="s">
        <v>2</v>
      </c>
      <c r="B21" s="116"/>
      <c r="C21" s="116"/>
      <c r="D21" s="116"/>
      <c r="E21" s="116"/>
      <c r="F21" s="72" t="s">
        <v>60</v>
      </c>
      <c r="G21" s="146"/>
      <c r="H21" s="76"/>
      <c r="I21" s="73" t="s">
        <v>2</v>
      </c>
      <c r="J21" s="72" t="s">
        <v>60</v>
      </c>
      <c r="K21" s="109"/>
    </row>
    <row r="22" spans="1:11" ht="12.9" customHeight="1">
      <c r="A22" s="135" t="s">
        <v>73</v>
      </c>
      <c r="B22" s="136"/>
      <c r="C22" s="136"/>
      <c r="D22" s="136"/>
      <c r="E22" s="137"/>
      <c r="F22" s="74">
        <v>130</v>
      </c>
      <c r="G22" s="147"/>
      <c r="H22" s="126"/>
      <c r="I22" s="127"/>
      <c r="J22" s="23">
        <v>0</v>
      </c>
      <c r="K22" s="110"/>
    </row>
    <row r="23" spans="1:11" ht="12.9" customHeight="1">
      <c r="A23" s="117" t="s">
        <v>81</v>
      </c>
      <c r="B23" s="140"/>
      <c r="C23" s="140"/>
      <c r="D23" s="140"/>
      <c r="E23" s="118"/>
      <c r="F23" s="23">
        <v>500</v>
      </c>
      <c r="G23" s="147"/>
      <c r="H23" s="126" t="s">
        <v>75</v>
      </c>
      <c r="I23" s="127"/>
      <c r="J23" s="23">
        <v>450</v>
      </c>
      <c r="K23" s="110"/>
    </row>
    <row r="24" spans="1:11" ht="12.9" customHeight="1">
      <c r="A24" s="117"/>
      <c r="B24" s="140"/>
      <c r="C24" s="140"/>
      <c r="D24" s="140"/>
      <c r="E24" s="118"/>
      <c r="F24" s="23"/>
      <c r="G24" s="147"/>
      <c r="H24" s="126"/>
      <c r="I24" s="127"/>
      <c r="J24" s="23"/>
      <c r="K24" s="110"/>
    </row>
    <row r="25" spans="1:11" ht="12.9" customHeight="1">
      <c r="A25" s="141" t="s">
        <v>80</v>
      </c>
      <c r="B25" s="142"/>
      <c r="C25" s="142"/>
      <c r="D25" s="142"/>
      <c r="E25" s="143"/>
      <c r="F25" s="23">
        <v>500</v>
      </c>
      <c r="G25" s="147"/>
      <c r="H25" s="126"/>
      <c r="I25" s="127"/>
      <c r="J25" s="23">
        <v>0</v>
      </c>
      <c r="K25" s="110"/>
    </row>
    <row r="26" spans="1:11" ht="12.9" customHeight="1">
      <c r="A26" s="149"/>
      <c r="B26" s="150"/>
      <c r="C26" s="150"/>
      <c r="D26" s="150"/>
      <c r="E26" s="151"/>
      <c r="F26" s="75">
        <v>0</v>
      </c>
      <c r="G26" s="148"/>
      <c r="H26" s="128"/>
      <c r="I26" s="129"/>
      <c r="J26" s="23">
        <v>0</v>
      </c>
      <c r="K26" s="163"/>
    </row>
    <row r="27" spans="1:11">
      <c r="A27" s="32" t="s">
        <v>18</v>
      </c>
      <c r="B27" s="33"/>
      <c r="C27" s="33"/>
      <c r="D27" s="33"/>
      <c r="E27" s="34"/>
      <c r="F27" s="35"/>
      <c r="G27" s="36" t="s">
        <v>13</v>
      </c>
      <c r="H27" s="47"/>
      <c r="I27" s="48"/>
      <c r="J27" s="49"/>
      <c r="K27" s="36" t="s">
        <v>14</v>
      </c>
    </row>
    <row r="28" spans="1:11">
      <c r="A28" s="38" t="s">
        <v>19</v>
      </c>
      <c r="B28" s="39"/>
      <c r="C28" s="39"/>
      <c r="D28" s="50"/>
      <c r="E28" s="50"/>
      <c r="F28" s="42"/>
      <c r="G28" s="43">
        <f>SUM(F30:F34)</f>
        <v>0</v>
      </c>
      <c r="H28" s="51"/>
      <c r="I28" s="45"/>
      <c r="J28" s="46"/>
      <c r="K28" s="43">
        <f>SUM(J30:J34)</f>
        <v>0</v>
      </c>
    </row>
    <row r="29" spans="1:11" ht="12.9" customHeight="1">
      <c r="A29" s="156" t="s">
        <v>2</v>
      </c>
      <c r="B29" s="157"/>
      <c r="C29" s="157"/>
      <c r="D29" s="157"/>
      <c r="E29" s="157"/>
      <c r="F29" s="72" t="s">
        <v>60</v>
      </c>
      <c r="G29" s="106"/>
      <c r="H29" s="158" t="s">
        <v>2</v>
      </c>
      <c r="I29" s="159"/>
      <c r="J29" s="72" t="s">
        <v>60</v>
      </c>
      <c r="K29" s="103"/>
    </row>
    <row r="30" spans="1:11" ht="12.9" customHeight="1">
      <c r="A30" s="117"/>
      <c r="B30" s="140"/>
      <c r="C30" s="140"/>
      <c r="D30" s="140"/>
      <c r="E30" s="118"/>
      <c r="F30" s="23">
        <v>0</v>
      </c>
      <c r="G30" s="107"/>
      <c r="H30" s="126"/>
      <c r="I30" s="127"/>
      <c r="J30" s="23">
        <v>0</v>
      </c>
      <c r="K30" s="104"/>
    </row>
    <row r="31" spans="1:11" ht="12.9" customHeight="1">
      <c r="A31" s="117"/>
      <c r="B31" s="140"/>
      <c r="C31" s="140"/>
      <c r="D31" s="140"/>
      <c r="E31" s="118"/>
      <c r="F31" s="23">
        <v>0</v>
      </c>
      <c r="G31" s="107"/>
      <c r="H31" s="126"/>
      <c r="I31" s="127"/>
      <c r="J31" s="23">
        <v>0</v>
      </c>
      <c r="K31" s="104"/>
    </row>
    <row r="32" spans="1:11" ht="12.9" customHeight="1">
      <c r="A32" s="117"/>
      <c r="B32" s="140"/>
      <c r="C32" s="140"/>
      <c r="D32" s="140"/>
      <c r="E32" s="118"/>
      <c r="F32" s="23">
        <v>0</v>
      </c>
      <c r="G32" s="107"/>
      <c r="H32" s="126"/>
      <c r="I32" s="127"/>
      <c r="J32" s="23">
        <v>0</v>
      </c>
      <c r="K32" s="104"/>
    </row>
    <row r="33" spans="1:11" ht="12.9" customHeight="1">
      <c r="A33" s="141"/>
      <c r="B33" s="142"/>
      <c r="C33" s="142"/>
      <c r="D33" s="142"/>
      <c r="E33" s="143"/>
      <c r="F33" s="23">
        <v>0</v>
      </c>
      <c r="G33" s="107"/>
      <c r="H33" s="126"/>
      <c r="I33" s="127"/>
      <c r="J33" s="23">
        <v>0</v>
      </c>
      <c r="K33" s="104"/>
    </row>
    <row r="34" spans="1:11" ht="12.9" customHeight="1">
      <c r="A34" s="149"/>
      <c r="B34" s="150"/>
      <c r="C34" s="150"/>
      <c r="D34" s="150"/>
      <c r="E34" s="151"/>
      <c r="F34" s="23">
        <v>0</v>
      </c>
      <c r="G34" s="108"/>
      <c r="H34" s="128"/>
      <c r="I34" s="129"/>
      <c r="J34" s="23">
        <v>0</v>
      </c>
      <c r="K34" s="105"/>
    </row>
    <row r="35" spans="1:11">
      <c r="A35" s="32" t="s">
        <v>20</v>
      </c>
      <c r="B35" s="33"/>
      <c r="C35" s="33"/>
      <c r="D35" s="33"/>
      <c r="E35" s="34"/>
      <c r="F35" s="49"/>
      <c r="G35" s="36" t="s">
        <v>13</v>
      </c>
      <c r="H35" s="32"/>
      <c r="I35" s="34"/>
      <c r="J35" s="52"/>
      <c r="K35" s="36" t="s">
        <v>14</v>
      </c>
    </row>
    <row r="36" spans="1:11">
      <c r="A36" s="38" t="s">
        <v>21</v>
      </c>
      <c r="B36" s="39"/>
      <c r="C36" s="39"/>
      <c r="D36" s="50"/>
      <c r="E36" s="41"/>
      <c r="F36" s="53"/>
      <c r="G36" s="43">
        <f>SUM(F38:F44)</f>
        <v>0</v>
      </c>
      <c r="H36" s="54"/>
      <c r="I36" s="55"/>
      <c r="J36" s="56"/>
      <c r="K36" s="57">
        <f>SUM(J38:J44)</f>
        <v>1145.3499999999999</v>
      </c>
    </row>
    <row r="37" spans="1:11" ht="12.9" customHeight="1">
      <c r="A37" s="115" t="s">
        <v>2</v>
      </c>
      <c r="B37" s="116"/>
      <c r="C37" s="116"/>
      <c r="D37" s="116"/>
      <c r="E37" s="116"/>
      <c r="F37" s="72" t="s">
        <v>60</v>
      </c>
      <c r="G37" s="103"/>
      <c r="H37" s="133" t="s">
        <v>2</v>
      </c>
      <c r="I37" s="134"/>
      <c r="J37" s="72" t="s">
        <v>60</v>
      </c>
      <c r="K37" s="103"/>
    </row>
    <row r="38" spans="1:11" ht="12.9" customHeight="1">
      <c r="F38" s="23">
        <v>0</v>
      </c>
      <c r="G38" s="104"/>
      <c r="H38" s="164" t="s">
        <v>62</v>
      </c>
      <c r="I38" s="165"/>
      <c r="J38" s="98">
        <f>SUM('COMPTE CHEQUES'!E5)</f>
        <v>1045.3499999999999</v>
      </c>
      <c r="K38" s="104"/>
    </row>
    <row r="39" spans="1:11" ht="12.9" customHeight="1">
      <c r="A39" s="135"/>
      <c r="B39" s="136"/>
      <c r="C39" s="136"/>
      <c r="D39" s="136"/>
      <c r="E39" s="137"/>
      <c r="F39" s="23">
        <v>0</v>
      </c>
      <c r="G39" s="104"/>
      <c r="H39" s="117" t="s">
        <v>65</v>
      </c>
      <c r="I39" s="118"/>
      <c r="J39" s="23">
        <v>100</v>
      </c>
      <c r="K39" s="104"/>
    </row>
    <row r="40" spans="1:11" ht="12.9" customHeight="1">
      <c r="A40" s="135"/>
      <c r="B40" s="136"/>
      <c r="C40" s="136"/>
      <c r="D40" s="136"/>
      <c r="E40" s="137"/>
      <c r="F40" s="23">
        <v>0</v>
      </c>
      <c r="G40" s="104"/>
      <c r="H40" s="117"/>
      <c r="I40" s="118"/>
      <c r="J40" s="23"/>
      <c r="K40" s="104"/>
    </row>
    <row r="41" spans="1:11" ht="12.9" customHeight="1">
      <c r="A41" s="135"/>
      <c r="B41" s="136"/>
      <c r="C41" s="136"/>
      <c r="D41" s="136"/>
      <c r="E41" s="137"/>
      <c r="F41" s="23">
        <v>0</v>
      </c>
      <c r="G41" s="104"/>
      <c r="H41" s="117"/>
      <c r="I41" s="118"/>
      <c r="J41" s="23">
        <v>0</v>
      </c>
      <c r="K41" s="104"/>
    </row>
    <row r="42" spans="1:11" ht="12.9" customHeight="1">
      <c r="A42" s="135"/>
      <c r="B42" s="136"/>
      <c r="C42" s="136"/>
      <c r="D42" s="136"/>
      <c r="E42" s="137"/>
      <c r="F42" s="23">
        <v>0</v>
      </c>
      <c r="G42" s="104"/>
      <c r="H42" s="117"/>
      <c r="I42" s="118"/>
      <c r="J42" s="23">
        <v>0</v>
      </c>
      <c r="K42" s="104"/>
    </row>
    <row r="43" spans="1:11" ht="12.9" customHeight="1">
      <c r="A43" s="135"/>
      <c r="B43" s="136"/>
      <c r="C43" s="136"/>
      <c r="D43" s="136"/>
      <c r="E43" s="137"/>
      <c r="F43" s="23">
        <v>0</v>
      </c>
      <c r="G43" s="104"/>
      <c r="H43" s="117"/>
      <c r="I43" s="118"/>
      <c r="J43" s="23">
        <v>0</v>
      </c>
      <c r="K43" s="104"/>
    </row>
    <row r="44" spans="1:11" ht="12.9" customHeight="1">
      <c r="A44" s="160"/>
      <c r="B44" s="161"/>
      <c r="C44" s="161"/>
      <c r="D44" s="161"/>
      <c r="E44" s="162"/>
      <c r="F44" s="23">
        <v>0</v>
      </c>
      <c r="G44" s="105"/>
      <c r="H44" s="138"/>
      <c r="I44" s="139"/>
      <c r="J44" s="23">
        <v>0</v>
      </c>
      <c r="K44" s="105"/>
    </row>
    <row r="45" spans="1:11">
      <c r="A45" s="32" t="s">
        <v>22</v>
      </c>
      <c r="B45" s="33"/>
      <c r="C45" s="33"/>
      <c r="D45" s="33"/>
      <c r="E45" s="34"/>
      <c r="F45" s="35"/>
      <c r="G45" s="36" t="s">
        <v>13</v>
      </c>
      <c r="H45" s="47"/>
      <c r="I45" s="48"/>
      <c r="J45" s="35"/>
      <c r="K45" s="36" t="s">
        <v>14</v>
      </c>
    </row>
    <row r="46" spans="1:11">
      <c r="A46" s="38" t="s">
        <v>24</v>
      </c>
      <c r="B46" s="58"/>
      <c r="C46" s="39"/>
      <c r="D46" s="50"/>
      <c r="E46" s="50"/>
      <c r="F46" s="42"/>
      <c r="G46" s="43">
        <f>SUM(F48:F68)</f>
        <v>1723</v>
      </c>
      <c r="H46" s="51"/>
      <c r="I46" s="45"/>
      <c r="J46" s="59"/>
      <c r="K46" s="43">
        <f>SUM(J48:J68)</f>
        <v>1370</v>
      </c>
    </row>
    <row r="47" spans="1:11" ht="12.9" customHeight="1">
      <c r="A47" s="115" t="s">
        <v>2</v>
      </c>
      <c r="B47" s="116"/>
      <c r="C47" s="116"/>
      <c r="D47" s="116"/>
      <c r="E47" s="116"/>
      <c r="F47" s="72" t="s">
        <v>60</v>
      </c>
      <c r="G47" s="106"/>
      <c r="H47" s="133" t="s">
        <v>2</v>
      </c>
      <c r="I47" s="134"/>
      <c r="J47" s="72" t="s">
        <v>60</v>
      </c>
      <c r="K47" s="103"/>
    </row>
    <row r="48" spans="1:11" ht="12.9" customHeight="1">
      <c r="A48" s="112" t="s">
        <v>25</v>
      </c>
      <c r="B48" s="113"/>
      <c r="C48" s="113"/>
      <c r="D48" s="113"/>
      <c r="E48" s="114"/>
      <c r="F48" s="24">
        <v>0</v>
      </c>
      <c r="G48" s="107"/>
      <c r="H48" s="126"/>
      <c r="I48" s="127"/>
      <c r="J48" s="25">
        <v>0</v>
      </c>
      <c r="K48" s="104"/>
    </row>
    <row r="49" spans="1:11" ht="12.9" customHeight="1">
      <c r="A49" s="112" t="s">
        <v>26</v>
      </c>
      <c r="B49" s="113"/>
      <c r="C49" s="113"/>
      <c r="D49" s="113"/>
      <c r="E49" s="114"/>
      <c r="F49" s="24">
        <v>0</v>
      </c>
      <c r="G49" s="107"/>
      <c r="H49" s="126"/>
      <c r="I49" s="127"/>
      <c r="J49" s="25">
        <v>0</v>
      </c>
      <c r="K49" s="104"/>
    </row>
    <row r="50" spans="1:11" ht="12.9" customHeight="1">
      <c r="A50" s="112" t="s">
        <v>98</v>
      </c>
      <c r="B50" s="113"/>
      <c r="C50" s="113"/>
      <c r="D50" s="113"/>
      <c r="E50" s="114"/>
      <c r="F50" s="24">
        <v>150</v>
      </c>
      <c r="G50" s="107"/>
      <c r="H50" s="126"/>
      <c r="I50" s="127"/>
      <c r="J50" s="25">
        <v>0</v>
      </c>
      <c r="K50" s="104"/>
    </row>
    <row r="51" spans="1:11" ht="12.9" customHeight="1">
      <c r="A51" s="112" t="s">
        <v>27</v>
      </c>
      <c r="B51" s="113"/>
      <c r="C51" s="113"/>
      <c r="D51" s="113"/>
      <c r="E51" s="114"/>
      <c r="F51" s="24">
        <v>0</v>
      </c>
      <c r="G51" s="107"/>
      <c r="H51" s="126"/>
      <c r="I51" s="127"/>
      <c r="J51" s="25">
        <v>0</v>
      </c>
      <c r="K51" s="104"/>
    </row>
    <row r="52" spans="1:11" ht="12.9" customHeight="1">
      <c r="A52" s="112" t="s">
        <v>28</v>
      </c>
      <c r="B52" s="113"/>
      <c r="C52" s="113"/>
      <c r="D52" s="113"/>
      <c r="E52" s="114"/>
      <c r="F52" s="24">
        <v>0</v>
      </c>
      <c r="G52" s="107"/>
      <c r="H52" s="126"/>
      <c r="I52" s="127"/>
      <c r="J52" s="25">
        <v>0</v>
      </c>
      <c r="K52" s="104"/>
    </row>
    <row r="53" spans="1:11" ht="12.9" customHeight="1">
      <c r="A53" s="112" t="s">
        <v>29</v>
      </c>
      <c r="B53" s="113"/>
      <c r="C53" s="113"/>
      <c r="D53" s="113"/>
      <c r="E53" s="114"/>
      <c r="F53" s="24">
        <v>0</v>
      </c>
      <c r="G53" s="107"/>
      <c r="H53" s="126"/>
      <c r="I53" s="127"/>
      <c r="J53" s="25">
        <v>0</v>
      </c>
      <c r="K53" s="104"/>
    </row>
    <row r="54" spans="1:11" ht="12.9" customHeight="1">
      <c r="A54" s="112" t="s">
        <v>30</v>
      </c>
      <c r="B54" s="113"/>
      <c r="C54" s="113"/>
      <c r="D54" s="113"/>
      <c r="E54" s="114"/>
      <c r="F54" s="24">
        <v>0</v>
      </c>
      <c r="G54" s="107"/>
      <c r="H54" s="126"/>
      <c r="I54" s="127"/>
      <c r="J54" s="25">
        <v>0</v>
      </c>
      <c r="K54" s="104"/>
    </row>
    <row r="55" spans="1:11" ht="12.9" customHeight="1">
      <c r="A55" s="112" t="s">
        <v>31</v>
      </c>
      <c r="B55" s="113"/>
      <c r="C55" s="113"/>
      <c r="D55" s="113"/>
      <c r="E55" s="114"/>
      <c r="F55" s="24">
        <v>0</v>
      </c>
      <c r="G55" s="107"/>
      <c r="H55" s="126"/>
      <c r="I55" s="127"/>
      <c r="J55" s="25">
        <v>0</v>
      </c>
      <c r="K55" s="104"/>
    </row>
    <row r="56" spans="1:11" ht="12.9" customHeight="1">
      <c r="A56" s="112" t="s">
        <v>32</v>
      </c>
      <c r="B56" s="113"/>
      <c r="C56" s="113"/>
      <c r="D56" s="113"/>
      <c r="E56" s="114"/>
      <c r="F56" s="24">
        <v>0</v>
      </c>
      <c r="G56" s="107"/>
      <c r="H56" s="126"/>
      <c r="I56" s="127"/>
      <c r="J56" s="25">
        <v>0</v>
      </c>
      <c r="K56" s="104"/>
    </row>
    <row r="57" spans="1:11" ht="12.9" customHeight="1">
      <c r="A57" s="112" t="s">
        <v>33</v>
      </c>
      <c r="B57" s="113"/>
      <c r="C57" s="113"/>
      <c r="D57" s="113"/>
      <c r="E57" s="114"/>
      <c r="F57" s="24">
        <v>0</v>
      </c>
      <c r="G57" s="107"/>
      <c r="H57" s="126"/>
      <c r="I57" s="127"/>
      <c r="J57" s="25">
        <v>0</v>
      </c>
      <c r="K57" s="104"/>
    </row>
    <row r="58" spans="1:11" ht="12.9" customHeight="1">
      <c r="A58" s="112" t="s">
        <v>34</v>
      </c>
      <c r="B58" s="113"/>
      <c r="C58" s="113"/>
      <c r="D58" s="113"/>
      <c r="E58" s="114"/>
      <c r="F58" s="24">
        <v>0</v>
      </c>
      <c r="G58" s="107"/>
      <c r="H58" s="126"/>
      <c r="I58" s="127"/>
      <c r="J58" s="25">
        <v>0</v>
      </c>
      <c r="K58" s="104"/>
    </row>
    <row r="59" spans="1:11" ht="12.9" customHeight="1">
      <c r="A59" s="112" t="s">
        <v>35</v>
      </c>
      <c r="B59" s="113"/>
      <c r="C59" s="113"/>
      <c r="D59" s="113"/>
      <c r="E59" s="114"/>
      <c r="F59" s="24">
        <v>500</v>
      </c>
      <c r="G59" s="107"/>
      <c r="H59" s="126" t="s">
        <v>72</v>
      </c>
      <c r="I59" s="127"/>
      <c r="J59" s="25">
        <v>400</v>
      </c>
      <c r="K59" s="104"/>
    </row>
    <row r="60" spans="1:11" ht="12.9" customHeight="1">
      <c r="A60" s="112" t="s">
        <v>66</v>
      </c>
      <c r="B60" s="113"/>
      <c r="C60" s="113"/>
      <c r="D60" s="113"/>
      <c r="E60" s="114"/>
      <c r="F60" s="24">
        <v>870</v>
      </c>
      <c r="G60" s="107"/>
      <c r="H60" s="126" t="s">
        <v>70</v>
      </c>
      <c r="I60" s="127"/>
      <c r="J60" s="25">
        <v>820</v>
      </c>
      <c r="K60" s="104"/>
    </row>
    <row r="61" spans="1:11" ht="12.9" customHeight="1">
      <c r="A61" s="112" t="s">
        <v>36</v>
      </c>
      <c r="B61" s="113"/>
      <c r="C61" s="113"/>
      <c r="D61" s="113"/>
      <c r="E61" s="114"/>
      <c r="F61" s="24">
        <v>0</v>
      </c>
      <c r="G61" s="107"/>
      <c r="H61" s="126"/>
      <c r="I61" s="127"/>
      <c r="J61" s="25">
        <v>0</v>
      </c>
      <c r="K61" s="104"/>
    </row>
    <row r="62" spans="1:11" ht="12.9" customHeight="1">
      <c r="A62" s="112" t="s">
        <v>37</v>
      </c>
      <c r="B62" s="113"/>
      <c r="C62" s="113"/>
      <c r="D62" s="113"/>
      <c r="E62" s="114"/>
      <c r="F62" s="24">
        <v>0</v>
      </c>
      <c r="G62" s="107"/>
      <c r="H62" s="126"/>
      <c r="I62" s="127"/>
      <c r="J62" s="25">
        <v>0</v>
      </c>
      <c r="K62" s="104"/>
    </row>
    <row r="63" spans="1:11" ht="12.9" customHeight="1">
      <c r="A63" s="112" t="s">
        <v>38</v>
      </c>
      <c r="B63" s="113"/>
      <c r="C63" s="113"/>
      <c r="D63" s="113"/>
      <c r="E63" s="114"/>
      <c r="F63" s="24">
        <v>203</v>
      </c>
      <c r="G63" s="107"/>
      <c r="H63" s="126" t="s">
        <v>97</v>
      </c>
      <c r="I63" s="127"/>
      <c r="J63" s="25">
        <v>150</v>
      </c>
      <c r="K63" s="104"/>
    </row>
    <row r="64" spans="1:11" ht="12.9" customHeight="1">
      <c r="A64" s="112" t="s">
        <v>39</v>
      </c>
      <c r="B64" s="113"/>
      <c r="C64" s="113"/>
      <c r="D64" s="113"/>
      <c r="E64" s="114"/>
      <c r="F64" s="24">
        <v>0</v>
      </c>
      <c r="G64" s="107"/>
      <c r="H64" s="126"/>
      <c r="I64" s="127"/>
      <c r="J64" s="25">
        <v>0</v>
      </c>
      <c r="K64" s="104"/>
    </row>
    <row r="65" spans="1:11" ht="12.9" customHeight="1">
      <c r="A65" s="112" t="s">
        <v>43</v>
      </c>
      <c r="B65" s="113"/>
      <c r="C65" s="113"/>
      <c r="D65" s="113"/>
      <c r="E65" s="114"/>
      <c r="F65" s="24">
        <v>0</v>
      </c>
      <c r="G65" s="107"/>
      <c r="H65" s="126"/>
      <c r="I65" s="127"/>
      <c r="J65" s="25">
        <v>0</v>
      </c>
      <c r="K65" s="104"/>
    </row>
    <row r="66" spans="1:11" ht="12.9" customHeight="1">
      <c r="A66" s="112" t="s">
        <v>40</v>
      </c>
      <c r="B66" s="113"/>
      <c r="C66" s="113"/>
      <c r="D66" s="113"/>
      <c r="E66" s="114"/>
      <c r="F66" s="24">
        <v>0</v>
      </c>
      <c r="G66" s="107"/>
      <c r="H66" s="126"/>
      <c r="I66" s="127"/>
      <c r="J66" s="25">
        <v>0</v>
      </c>
      <c r="K66" s="104"/>
    </row>
    <row r="67" spans="1:11" ht="12.9" customHeight="1">
      <c r="A67" s="112" t="s">
        <v>44</v>
      </c>
      <c r="B67" s="113"/>
      <c r="C67" s="113"/>
      <c r="D67" s="113"/>
      <c r="E67" s="114"/>
      <c r="F67" s="24">
        <v>0</v>
      </c>
      <c r="G67" s="107"/>
      <c r="H67" s="126"/>
      <c r="I67" s="127"/>
      <c r="J67" s="25">
        <v>0</v>
      </c>
      <c r="K67" s="104"/>
    </row>
    <row r="68" spans="1:11" ht="12.9" customHeight="1">
      <c r="A68" s="130"/>
      <c r="B68" s="131"/>
      <c r="C68" s="131"/>
      <c r="D68" s="131"/>
      <c r="E68" s="132"/>
      <c r="F68" s="24">
        <v>0</v>
      </c>
      <c r="G68" s="108"/>
      <c r="H68" s="128"/>
      <c r="I68" s="129"/>
      <c r="J68" s="25">
        <v>0</v>
      </c>
      <c r="K68" s="105"/>
    </row>
    <row r="69" spans="1:11">
      <c r="A69" s="60" t="s">
        <v>23</v>
      </c>
      <c r="B69" s="61"/>
      <c r="C69" s="62"/>
      <c r="D69" s="63"/>
      <c r="E69" s="48"/>
      <c r="F69" s="35"/>
      <c r="G69" s="36" t="s">
        <v>13</v>
      </c>
      <c r="H69" s="47"/>
      <c r="I69" s="48"/>
      <c r="J69" s="35"/>
      <c r="K69" s="36" t="s">
        <v>14</v>
      </c>
    </row>
    <row r="70" spans="1:11">
      <c r="A70" s="38" t="s">
        <v>48</v>
      </c>
      <c r="B70" s="39"/>
      <c r="C70" s="39"/>
      <c r="D70" s="50"/>
      <c r="E70" s="50"/>
      <c r="F70" s="59"/>
      <c r="G70" s="43">
        <f>SUM(F72:F76)</f>
        <v>0</v>
      </c>
      <c r="H70" s="51"/>
      <c r="I70" s="45"/>
      <c r="J70" s="59"/>
      <c r="K70" s="43">
        <f>SUM(J72:J76)</f>
        <v>0</v>
      </c>
    </row>
    <row r="71" spans="1:11">
      <c r="A71" s="115" t="s">
        <v>2</v>
      </c>
      <c r="B71" s="116"/>
      <c r="C71" s="116"/>
      <c r="D71" s="116"/>
      <c r="E71" s="116"/>
      <c r="F71" s="72" t="s">
        <v>60</v>
      </c>
      <c r="G71" s="106"/>
      <c r="H71" s="115" t="s">
        <v>2</v>
      </c>
      <c r="I71" s="116"/>
      <c r="J71" s="72" t="s">
        <v>60</v>
      </c>
      <c r="K71" s="109"/>
    </row>
    <row r="72" spans="1:11">
      <c r="A72" s="112"/>
      <c r="B72" s="113"/>
      <c r="C72" s="113"/>
      <c r="D72" s="113"/>
      <c r="E72" s="114"/>
      <c r="F72" s="23">
        <v>0</v>
      </c>
      <c r="G72" s="107"/>
      <c r="H72" s="117"/>
      <c r="I72" s="118"/>
      <c r="J72" s="23">
        <v>0</v>
      </c>
      <c r="K72" s="110"/>
    </row>
    <row r="73" spans="1:11">
      <c r="A73" s="112"/>
      <c r="B73" s="113"/>
      <c r="C73" s="113"/>
      <c r="D73" s="113"/>
      <c r="E73" s="114"/>
      <c r="F73" s="23">
        <v>0</v>
      </c>
      <c r="G73" s="107"/>
      <c r="H73" s="112"/>
      <c r="I73" s="114"/>
      <c r="J73" s="23">
        <v>0</v>
      </c>
      <c r="K73" s="110"/>
    </row>
    <row r="74" spans="1:11">
      <c r="A74" s="112"/>
      <c r="B74" s="113"/>
      <c r="C74" s="113"/>
      <c r="D74" s="113"/>
      <c r="E74" s="114"/>
      <c r="F74" s="26">
        <v>0</v>
      </c>
      <c r="G74" s="107"/>
      <c r="H74" s="112"/>
      <c r="I74" s="114"/>
      <c r="J74" s="26">
        <v>0</v>
      </c>
      <c r="K74" s="110"/>
    </row>
    <row r="75" spans="1:11">
      <c r="A75" s="112"/>
      <c r="B75" s="113"/>
      <c r="C75" s="113"/>
      <c r="D75" s="113"/>
      <c r="E75" s="114"/>
      <c r="F75" s="23">
        <v>0</v>
      </c>
      <c r="G75" s="107"/>
      <c r="H75" s="112"/>
      <c r="I75" s="114"/>
      <c r="J75" s="23">
        <v>0</v>
      </c>
      <c r="K75" s="110"/>
    </row>
    <row r="76" spans="1:11" ht="13.8" thickBot="1">
      <c r="A76" s="119"/>
      <c r="B76" s="125"/>
      <c r="C76" s="125"/>
      <c r="D76" s="125"/>
      <c r="E76" s="120"/>
      <c r="F76" s="27">
        <v>0</v>
      </c>
      <c r="G76" s="121"/>
      <c r="H76" s="119"/>
      <c r="I76" s="120"/>
      <c r="J76" s="27">
        <v>0</v>
      </c>
      <c r="K76" s="111"/>
    </row>
    <row r="77" spans="1:11" ht="16.2" thickBot="1">
      <c r="A77" s="122" t="s">
        <v>41</v>
      </c>
      <c r="B77" s="122"/>
      <c r="C77" s="122"/>
      <c r="D77" s="122"/>
      <c r="E77" s="122"/>
      <c r="F77" s="123"/>
      <c r="G77" s="64">
        <f>SUM(G6+G20+G28+G36+G46+G70)</f>
        <v>2853</v>
      </c>
      <c r="H77" s="124" t="s">
        <v>42</v>
      </c>
      <c r="I77" s="122"/>
      <c r="J77" s="123"/>
      <c r="K77" s="65">
        <f>SUM(K6+K20+K28+K36+K46+K70)</f>
        <v>2965.35</v>
      </c>
    </row>
    <row r="78" spans="1:11">
      <c r="A78" s="29"/>
      <c r="B78" s="29"/>
      <c r="C78" s="29"/>
      <c r="D78" s="29"/>
      <c r="E78" s="30"/>
      <c r="F78" s="31"/>
      <c r="G78" s="66"/>
      <c r="H78" s="29"/>
      <c r="I78" s="30"/>
      <c r="J78" s="31"/>
      <c r="K78" s="66"/>
    </row>
    <row r="79" spans="1:11">
      <c r="A79" s="100" t="s">
        <v>82</v>
      </c>
      <c r="B79" s="101"/>
      <c r="C79" s="101"/>
      <c r="D79" s="101"/>
      <c r="E79" s="18"/>
      <c r="F79" s="67">
        <f>K77</f>
        <v>2965.35</v>
      </c>
      <c r="G79" s="30"/>
      <c r="H79" s="31"/>
      <c r="I79" s="30"/>
      <c r="J79" s="31"/>
      <c r="K79" s="66"/>
    </row>
    <row r="80" spans="1:11">
      <c r="A80" s="100" t="s">
        <v>83</v>
      </c>
      <c r="B80" s="101"/>
      <c r="C80" s="101"/>
      <c r="D80" s="101"/>
      <c r="E80" s="17"/>
      <c r="F80" s="68">
        <f>G77</f>
        <v>2853</v>
      </c>
      <c r="G80" s="30"/>
      <c r="H80" s="31"/>
      <c r="I80" s="30"/>
      <c r="J80" s="31"/>
      <c r="K80" s="66"/>
    </row>
    <row r="81" spans="1:11">
      <c r="A81" s="100" t="s">
        <v>84</v>
      </c>
      <c r="B81" s="101"/>
      <c r="C81" s="101"/>
      <c r="D81" s="101"/>
      <c r="E81" s="17"/>
      <c r="F81" s="69">
        <f>SUM(F79-F80)</f>
        <v>112.34999999999991</v>
      </c>
      <c r="G81" s="30"/>
      <c r="H81" s="31"/>
      <c r="I81" s="30"/>
      <c r="J81" s="31"/>
      <c r="K81" s="66"/>
    </row>
    <row r="82" spans="1:11">
      <c r="A82" s="17"/>
      <c r="B82" s="17"/>
      <c r="C82" s="17"/>
      <c r="D82" s="17"/>
      <c r="E82" s="18"/>
      <c r="F82" s="70"/>
      <c r="G82" s="154" t="s">
        <v>45</v>
      </c>
      <c r="H82" s="155"/>
      <c r="I82" s="155"/>
      <c r="J82" s="155"/>
      <c r="K82" s="155"/>
    </row>
    <row r="83" spans="1:11">
      <c r="A83" s="100" t="s">
        <v>95</v>
      </c>
      <c r="B83" s="101"/>
      <c r="C83" s="101"/>
      <c r="D83" s="101"/>
      <c r="E83" s="102"/>
      <c r="F83" s="71">
        <f>K77-G77</f>
        <v>112.34999999999991</v>
      </c>
      <c r="G83" s="154" t="s">
        <v>46</v>
      </c>
      <c r="H83" s="155"/>
      <c r="I83" s="155"/>
      <c r="J83" s="155"/>
      <c r="K83" s="155"/>
    </row>
    <row r="84" spans="1:11">
      <c r="A84" s="17"/>
      <c r="B84" s="17"/>
      <c r="C84" s="17"/>
      <c r="D84" s="17"/>
      <c r="E84" s="18"/>
      <c r="F84" s="19"/>
      <c r="G84" s="28"/>
      <c r="H84" s="17"/>
      <c r="I84" s="18"/>
      <c r="J84" s="19"/>
      <c r="K84" s="28"/>
    </row>
  </sheetData>
  <sheetProtection password="A652" sheet="1" objects="1" selectLockedCells="1"/>
  <mergeCells count="143">
    <mergeCell ref="A1:K1"/>
    <mergeCell ref="A2:G2"/>
    <mergeCell ref="H2:K2"/>
    <mergeCell ref="A3:K3"/>
    <mergeCell ref="A17:E17"/>
    <mergeCell ref="A16:E16"/>
    <mergeCell ref="H16:I16"/>
    <mergeCell ref="A6:B6"/>
    <mergeCell ref="A8:E8"/>
    <mergeCell ref="H8:I8"/>
    <mergeCell ref="H14:I14"/>
    <mergeCell ref="H9:I9"/>
    <mergeCell ref="H10:I10"/>
    <mergeCell ref="G83:K83"/>
    <mergeCell ref="G82:K82"/>
    <mergeCell ref="A25:E25"/>
    <mergeCell ref="A22:E22"/>
    <mergeCell ref="H73:I73"/>
    <mergeCell ref="A26:E26"/>
    <mergeCell ref="A33:E33"/>
    <mergeCell ref="A34:E34"/>
    <mergeCell ref="A31:E31"/>
    <mergeCell ref="A32:E32"/>
    <mergeCell ref="A29:E29"/>
    <mergeCell ref="A30:E30"/>
    <mergeCell ref="H29:I29"/>
    <mergeCell ref="H30:I30"/>
    <mergeCell ref="A40:E40"/>
    <mergeCell ref="A41:E41"/>
    <mergeCell ref="A42:E42"/>
    <mergeCell ref="A43:E43"/>
    <mergeCell ref="A44:E44"/>
    <mergeCell ref="H31:I31"/>
    <mergeCell ref="H32:I32"/>
    <mergeCell ref="H33:I33"/>
    <mergeCell ref="K21:K26"/>
    <mergeCell ref="H38:I38"/>
    <mergeCell ref="A23:E23"/>
    <mergeCell ref="A24:E24"/>
    <mergeCell ref="A12:E12"/>
    <mergeCell ref="A13:E13"/>
    <mergeCell ref="A7:E7"/>
    <mergeCell ref="A14:E14"/>
    <mergeCell ref="H7:I7"/>
    <mergeCell ref="H22:I22"/>
    <mergeCell ref="H23:I23"/>
    <mergeCell ref="H24:I24"/>
    <mergeCell ref="H11:I11"/>
    <mergeCell ref="A21:E21"/>
    <mergeCell ref="G21:G26"/>
    <mergeCell ref="A18:E18"/>
    <mergeCell ref="H18:I18"/>
    <mergeCell ref="H17:I17"/>
    <mergeCell ref="A15:E15"/>
    <mergeCell ref="H15:I15"/>
    <mergeCell ref="H12:I12"/>
    <mergeCell ref="H13:I13"/>
    <mergeCell ref="A9:E9"/>
    <mergeCell ref="A10:E10"/>
    <mergeCell ref="A11:E11"/>
    <mergeCell ref="H39:I39"/>
    <mergeCell ref="H40:I40"/>
    <mergeCell ref="H41:I41"/>
    <mergeCell ref="H42:I42"/>
    <mergeCell ref="H25:I25"/>
    <mergeCell ref="H26:I26"/>
    <mergeCell ref="H44:I44"/>
    <mergeCell ref="H34:I34"/>
    <mergeCell ref="H37:I37"/>
    <mergeCell ref="A37:E37"/>
    <mergeCell ref="H47:I47"/>
    <mergeCell ref="A71:E71"/>
    <mergeCell ref="A48:E48"/>
    <mergeCell ref="A49:E49"/>
    <mergeCell ref="A50:E50"/>
    <mergeCell ref="H43:I43"/>
    <mergeCell ref="A39:E39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H61:I61"/>
    <mergeCell ref="H62:I62"/>
    <mergeCell ref="H63:I63"/>
    <mergeCell ref="H64:I64"/>
    <mergeCell ref="H54:I54"/>
    <mergeCell ref="H55:I55"/>
    <mergeCell ref="H56:I56"/>
    <mergeCell ref="H57:I57"/>
    <mergeCell ref="A47:E47"/>
    <mergeCell ref="H58:I58"/>
    <mergeCell ref="H59:I59"/>
    <mergeCell ref="H48:I48"/>
    <mergeCell ref="H49:I49"/>
    <mergeCell ref="H50:I50"/>
    <mergeCell ref="H51:I51"/>
    <mergeCell ref="H52:I52"/>
    <mergeCell ref="H53:I53"/>
    <mergeCell ref="H60:I60"/>
    <mergeCell ref="H66:I66"/>
    <mergeCell ref="H67:I67"/>
    <mergeCell ref="H68:I68"/>
    <mergeCell ref="A72:E72"/>
    <mergeCell ref="A73:E73"/>
    <mergeCell ref="H65:I65"/>
    <mergeCell ref="A66:E66"/>
    <mergeCell ref="A67:E67"/>
    <mergeCell ref="A68:E68"/>
    <mergeCell ref="A80:D80"/>
    <mergeCell ref="A81:D81"/>
    <mergeCell ref="A83:E83"/>
    <mergeCell ref="G7:G18"/>
    <mergeCell ref="K7:K18"/>
    <mergeCell ref="G47:G68"/>
    <mergeCell ref="K47:K68"/>
    <mergeCell ref="K71:K76"/>
    <mergeCell ref="K37:K44"/>
    <mergeCell ref="A74:E74"/>
    <mergeCell ref="H71:I71"/>
    <mergeCell ref="H72:I72"/>
    <mergeCell ref="H74:I74"/>
    <mergeCell ref="H75:I75"/>
    <mergeCell ref="H76:I76"/>
    <mergeCell ref="A79:D79"/>
    <mergeCell ref="G71:G76"/>
    <mergeCell ref="A77:F77"/>
    <mergeCell ref="H77:J77"/>
    <mergeCell ref="A75:E75"/>
    <mergeCell ref="A76:E76"/>
    <mergeCell ref="G37:G44"/>
    <mergeCell ref="K29:K34"/>
    <mergeCell ref="G29:G34"/>
  </mergeCells>
  <phoneticPr fontId="19" type="noConversion"/>
  <pageMargins left="0.78740157499999996" right="0.78740157499999996" top="0.42" bottom="0.49" header="0.4" footer="0.4921259845"/>
  <pageSetup paperSize="9" scale="82" orientation="landscape" horizontalDpi="4294967293" r:id="rId1"/>
  <headerFooter alignWithMargins="0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view="pageBreakPreview" zoomScaleNormal="100" zoomScaleSheetLayoutView="100" workbookViewId="0">
      <selection activeCell="E31" sqref="E31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0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49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74"/>
      <c r="B4" s="175"/>
      <c r="C4" s="175"/>
      <c r="D4" s="175"/>
      <c r="E4" s="176"/>
      <c r="F4" s="84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7" t="s">
        <v>51</v>
      </c>
      <c r="B47" s="178"/>
      <c r="C47" s="179"/>
      <c r="D47" s="86">
        <f>SUM(D5:D46)</f>
        <v>0</v>
      </c>
      <c r="E47" s="86">
        <f>SUM(E5:E46)</f>
        <v>0</v>
      </c>
      <c r="F47" s="85"/>
    </row>
    <row r="48" spans="1:6" ht="16.5" customHeight="1">
      <c r="A48" s="183" t="s">
        <v>50</v>
      </c>
      <c r="B48" s="184"/>
      <c r="C48" s="185"/>
      <c r="D48" s="180">
        <f>SUM(E47-D47)</f>
        <v>0</v>
      </c>
      <c r="E48" s="181"/>
      <c r="F48" s="182"/>
    </row>
  </sheetData>
  <sheetProtection password="A652" sheet="1" objects="1" selectLockedCells="1"/>
  <mergeCells count="5">
    <mergeCell ref="A1:F1"/>
    <mergeCell ref="A4:E4"/>
    <mergeCell ref="A47:C47"/>
    <mergeCell ref="D48:F48"/>
    <mergeCell ref="A48:C48"/>
  </mergeCells>
  <phoneticPr fontId="0" type="noConversion"/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8"/>
  <sheetViews>
    <sheetView view="pageBreakPreview" zoomScaleNormal="100" zoomScaleSheetLayoutView="100" workbookViewId="0">
      <selection activeCell="J20" sqref="J20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6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49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74"/>
      <c r="B4" s="175"/>
      <c r="C4" s="175"/>
      <c r="D4" s="175"/>
      <c r="E4" s="176"/>
      <c r="F4" s="84"/>
      <c r="H4" s="77"/>
    </row>
    <row r="5" spans="1:8" ht="16.5" customHeight="1">
      <c r="A5" s="78"/>
      <c r="B5" s="78" t="s">
        <v>74</v>
      </c>
      <c r="C5" s="79"/>
      <c r="D5" s="80">
        <v>130</v>
      </c>
      <c r="E5" s="80"/>
      <c r="F5" s="85">
        <f>F4-D5+E5</f>
        <v>-130</v>
      </c>
    </row>
    <row r="6" spans="1:8" ht="16.5" customHeight="1">
      <c r="A6" s="78"/>
      <c r="B6" s="78" t="s">
        <v>79</v>
      </c>
      <c r="C6" s="79"/>
      <c r="D6" s="80">
        <v>500</v>
      </c>
      <c r="E6" s="80">
        <v>450</v>
      </c>
      <c r="F6" s="85">
        <f t="shared" ref="F6:F25" si="0">F5-D6+E6</f>
        <v>-180</v>
      </c>
    </row>
    <row r="7" spans="1:8" ht="16.5" customHeight="1">
      <c r="A7" s="78"/>
      <c r="B7" s="78" t="s">
        <v>80</v>
      </c>
      <c r="C7" s="79"/>
      <c r="D7" s="80">
        <v>500</v>
      </c>
      <c r="E7" s="80"/>
      <c r="F7" s="85">
        <f t="shared" si="0"/>
        <v>-680</v>
      </c>
    </row>
    <row r="8" spans="1:8" ht="16.5" customHeight="1">
      <c r="A8" s="78"/>
      <c r="B8" s="78"/>
      <c r="C8" s="79"/>
      <c r="D8" s="80"/>
      <c r="E8" s="80"/>
      <c r="F8" s="85">
        <f t="shared" si="0"/>
        <v>-680</v>
      </c>
    </row>
    <row r="9" spans="1:8" ht="16.5" customHeight="1">
      <c r="A9" s="78"/>
      <c r="B9" s="78"/>
      <c r="C9" s="79"/>
      <c r="D9" s="80"/>
      <c r="E9" s="80"/>
      <c r="F9" s="85">
        <f t="shared" si="0"/>
        <v>-680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-680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-680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-680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-680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-680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-680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-680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-680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-680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-680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-680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-680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-680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-680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-680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-680</v>
      </c>
    </row>
    <row r="26" spans="1:6" ht="16.5" customHeight="1">
      <c r="A26" s="81"/>
      <c r="B26" s="81"/>
      <c r="C26" s="79"/>
      <c r="D26" s="80"/>
      <c r="E26" s="80"/>
      <c r="F26" s="85">
        <f>F25-D26+E26</f>
        <v>-680</v>
      </c>
    </row>
    <row r="27" spans="1:6" ht="16.5" customHeight="1">
      <c r="A27" s="81"/>
      <c r="B27" s="81"/>
      <c r="C27" s="79"/>
      <c r="D27" s="80"/>
      <c r="E27" s="80"/>
      <c r="F27" s="85">
        <f>F26-D27+E27</f>
        <v>-680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-680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-680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-680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-680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-680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-680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-680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-680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-680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-680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-680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-680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-680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-680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-680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-680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-680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-680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-680</v>
      </c>
    </row>
    <row r="47" spans="1:6" ht="16.5" customHeight="1">
      <c r="A47" s="177" t="s">
        <v>51</v>
      </c>
      <c r="B47" s="178"/>
      <c r="C47" s="179"/>
      <c r="D47" s="86">
        <f>SUM(D5:D46)</f>
        <v>1130</v>
      </c>
      <c r="E47" s="86">
        <f>SUM(E5:E46)</f>
        <v>450</v>
      </c>
      <c r="F47" s="85"/>
    </row>
    <row r="48" spans="1:6" ht="16.5" customHeight="1">
      <c r="A48" s="183" t="s">
        <v>52</v>
      </c>
      <c r="B48" s="184"/>
      <c r="C48" s="185"/>
      <c r="D48" s="180">
        <f>SUM(E47-D47)</f>
        <v>-680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view="pageBreakPreview" zoomScaleNormal="100" zoomScaleSheetLayoutView="100" workbookViewId="0">
      <selection activeCell="E45" sqref="E45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53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49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74"/>
      <c r="B4" s="175"/>
      <c r="C4" s="175"/>
      <c r="D4" s="175"/>
      <c r="E4" s="176"/>
      <c r="F4" s="84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7" t="s">
        <v>51</v>
      </c>
      <c r="B47" s="178"/>
      <c r="C47" s="179"/>
      <c r="D47" s="86">
        <f>SUM(D5:D46)</f>
        <v>0</v>
      </c>
      <c r="E47" s="86">
        <f>SUM(E5:E46)</f>
        <v>0</v>
      </c>
      <c r="F47" s="85"/>
    </row>
    <row r="48" spans="1:6" ht="16.5" customHeight="1">
      <c r="A48" s="183" t="s">
        <v>54</v>
      </c>
      <c r="B48" s="184"/>
      <c r="C48" s="185"/>
      <c r="D48" s="180">
        <f>SUM(E47-D47)</f>
        <v>0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view="pageBreakPreview" zoomScaleNormal="100" zoomScaleSheetLayoutView="100" workbookViewId="0">
      <selection activeCell="J14" sqref="J14:J15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55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49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86" t="s">
        <v>61</v>
      </c>
      <c r="B4" s="187"/>
      <c r="C4" s="187"/>
      <c r="D4" s="187"/>
      <c r="E4" s="188"/>
      <c r="F4" s="87">
        <f>SUM('COMPTE CHEQUES'!E5)</f>
        <v>1045.3499999999999</v>
      </c>
      <c r="H4" s="77"/>
    </row>
    <row r="5" spans="1:8" ht="16.5" customHeight="1">
      <c r="A5" s="78"/>
      <c r="B5" s="78" t="s">
        <v>85</v>
      </c>
      <c r="C5" s="79"/>
      <c r="D5" s="80"/>
      <c r="E5" s="80">
        <v>100</v>
      </c>
      <c r="F5" s="85">
        <f>F4-D5+E5</f>
        <v>1145.3499999999999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1145.3499999999999</v>
      </c>
    </row>
    <row r="7" spans="1:8" ht="16.5" customHeight="1">
      <c r="A7" s="78"/>
      <c r="B7" s="78"/>
      <c r="C7" s="79"/>
      <c r="D7" s="80"/>
      <c r="E7" s="80"/>
      <c r="F7" s="85">
        <f t="shared" si="0"/>
        <v>1145.3499999999999</v>
      </c>
    </row>
    <row r="8" spans="1:8" ht="16.5" customHeight="1">
      <c r="A8" s="78"/>
      <c r="B8" s="78"/>
      <c r="C8" s="79"/>
      <c r="D8" s="80"/>
      <c r="E8" s="80"/>
      <c r="F8" s="85">
        <f t="shared" si="0"/>
        <v>1145.3499999999999</v>
      </c>
    </row>
    <row r="9" spans="1:8" ht="16.5" customHeight="1">
      <c r="A9" s="78"/>
      <c r="B9" s="78"/>
      <c r="C9" s="79"/>
      <c r="D9" s="80"/>
      <c r="E9" s="80"/>
      <c r="F9" s="85">
        <f t="shared" si="0"/>
        <v>1145.3499999999999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1145.3499999999999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1145.3499999999999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1145.3499999999999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1145.3499999999999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1145.3499999999999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1145.3499999999999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1145.3499999999999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1145.3499999999999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1145.3499999999999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1145.3499999999999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1145.3499999999999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1145.3499999999999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1145.3499999999999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1145.3499999999999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1145.3499999999999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1145.3499999999999</v>
      </c>
    </row>
    <row r="26" spans="1:6" ht="16.5" customHeight="1">
      <c r="A26" s="81"/>
      <c r="B26" s="81"/>
      <c r="C26" s="79"/>
      <c r="D26" s="80"/>
      <c r="E26" s="80"/>
      <c r="F26" s="85">
        <f>F25-D26+E26</f>
        <v>1145.3499999999999</v>
      </c>
    </row>
    <row r="27" spans="1:6" ht="16.5" customHeight="1">
      <c r="A27" s="81"/>
      <c r="B27" s="81"/>
      <c r="C27" s="79"/>
      <c r="D27" s="80"/>
      <c r="E27" s="80"/>
      <c r="F27" s="85">
        <f>F26-D27+E27</f>
        <v>1145.3499999999999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1145.3499999999999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1145.3499999999999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1145.3499999999999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1145.3499999999999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1145.3499999999999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1145.3499999999999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1145.3499999999999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1145.3499999999999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1145.3499999999999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1145.3499999999999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1145.3499999999999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1145.3499999999999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1145.3499999999999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1145.3499999999999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1145.3499999999999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1145.3499999999999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1145.3499999999999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1145.3499999999999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1145.3499999999999</v>
      </c>
    </row>
    <row r="47" spans="1:6" ht="16.5" customHeight="1">
      <c r="A47" s="177" t="s">
        <v>51</v>
      </c>
      <c r="B47" s="178"/>
      <c r="C47" s="179"/>
      <c r="D47" s="86">
        <f>SUM(D5:D46)</f>
        <v>0</v>
      </c>
      <c r="E47" s="86">
        <f>SUM(E5:E46)</f>
        <v>100</v>
      </c>
      <c r="F47" s="85"/>
    </row>
    <row r="48" spans="1:6" ht="16.5" customHeight="1">
      <c r="A48" s="183" t="s">
        <v>56</v>
      </c>
      <c r="B48" s="184"/>
      <c r="C48" s="185"/>
      <c r="D48" s="180">
        <f>SUM(E47-D47)</f>
        <v>100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8"/>
  <sheetViews>
    <sheetView view="pageBreakPreview" topLeftCell="A17" zoomScale="110" zoomScaleNormal="100" zoomScaleSheetLayoutView="110" workbookViewId="0">
      <selection activeCell="H40" sqref="H40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58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49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86"/>
      <c r="B4" s="187"/>
      <c r="C4" s="187"/>
      <c r="D4" s="187"/>
      <c r="E4" s="188"/>
      <c r="F4" s="87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99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 t="s">
        <v>64</v>
      </c>
      <c r="C7" s="79"/>
      <c r="D7" s="80">
        <v>53</v>
      </c>
      <c r="E7" s="80"/>
      <c r="F7" s="85">
        <f t="shared" si="0"/>
        <v>-53</v>
      </c>
    </row>
    <row r="8" spans="1:8" ht="16.5" customHeight="1">
      <c r="A8" s="78"/>
      <c r="B8" s="78"/>
      <c r="C8" s="79"/>
      <c r="D8" s="80"/>
      <c r="E8" s="80"/>
      <c r="F8" s="85">
        <f t="shared" si="0"/>
        <v>-53</v>
      </c>
    </row>
    <row r="9" spans="1:8" ht="16.5" customHeight="1">
      <c r="A9" s="78"/>
      <c r="B9" s="78"/>
      <c r="C9" s="79"/>
      <c r="D9" s="80"/>
      <c r="E9" s="80"/>
      <c r="F9" s="85">
        <f>F8-D9+E9</f>
        <v>-53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-53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-53</v>
      </c>
    </row>
    <row r="12" spans="1:8" ht="16.5" customHeight="1">
      <c r="A12" s="78"/>
      <c r="B12" s="78" t="s">
        <v>87</v>
      </c>
      <c r="C12" s="79"/>
      <c r="D12" s="80">
        <v>300</v>
      </c>
      <c r="E12" s="80"/>
      <c r="F12" s="85">
        <f t="shared" si="0"/>
        <v>-353</v>
      </c>
    </row>
    <row r="13" spans="1:8" ht="16.5" customHeight="1">
      <c r="A13" s="78"/>
      <c r="B13" s="78" t="s">
        <v>86</v>
      </c>
      <c r="C13" s="79"/>
      <c r="D13" s="80"/>
      <c r="E13" s="80">
        <v>250</v>
      </c>
      <c r="F13" s="85">
        <f t="shared" si="0"/>
        <v>-103</v>
      </c>
    </row>
    <row r="14" spans="1:8" ht="16.5" customHeight="1">
      <c r="A14" s="78"/>
      <c r="B14" s="78" t="s">
        <v>88</v>
      </c>
      <c r="C14" s="79"/>
      <c r="D14" s="80">
        <v>130</v>
      </c>
      <c r="E14" s="80"/>
      <c r="F14" s="85">
        <f>F13-D14+E14</f>
        <v>-233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-233</v>
      </c>
    </row>
    <row r="16" spans="1:8" ht="16.5" customHeight="1">
      <c r="A16" s="78"/>
      <c r="B16" s="78"/>
      <c r="C16" s="79"/>
      <c r="D16" s="80"/>
      <c r="E16" s="80"/>
      <c r="F16" s="85">
        <f t="shared" ref="F16:F23" si="1">F15-D16+E16</f>
        <v>-233</v>
      </c>
    </row>
    <row r="17" spans="1:6" ht="16.5" customHeight="1">
      <c r="A17" s="78"/>
      <c r="B17" s="78"/>
      <c r="C17" s="79"/>
      <c r="D17" s="80"/>
      <c r="E17" s="80"/>
      <c r="F17" s="85">
        <f t="shared" si="1"/>
        <v>-233</v>
      </c>
    </row>
    <row r="18" spans="1:6" ht="16.5" customHeight="1">
      <c r="A18" s="78"/>
      <c r="B18" s="78" t="s">
        <v>89</v>
      </c>
      <c r="C18" s="79"/>
      <c r="D18" s="80"/>
      <c r="E18" s="80">
        <v>130</v>
      </c>
      <c r="F18" s="85">
        <f t="shared" si="1"/>
        <v>-103</v>
      </c>
    </row>
    <row r="19" spans="1:6" ht="16.5" customHeight="1">
      <c r="A19" s="78"/>
      <c r="B19" s="78"/>
      <c r="C19" s="79"/>
      <c r="D19" s="80"/>
      <c r="E19" s="80"/>
      <c r="F19" s="85">
        <f t="shared" si="1"/>
        <v>-103</v>
      </c>
    </row>
    <row r="20" spans="1:6" ht="16.5" customHeight="1">
      <c r="A20" s="78"/>
      <c r="B20" s="78" t="s">
        <v>90</v>
      </c>
      <c r="C20" s="79"/>
      <c r="D20" s="80">
        <v>130</v>
      </c>
      <c r="E20" s="80"/>
      <c r="F20" s="85">
        <f t="shared" si="1"/>
        <v>-233</v>
      </c>
    </row>
    <row r="21" spans="1:6" ht="16.5" customHeight="1">
      <c r="A21" s="78"/>
      <c r="B21" s="78" t="s">
        <v>91</v>
      </c>
      <c r="C21" s="79"/>
      <c r="D21" s="80"/>
      <c r="E21" s="80">
        <v>130</v>
      </c>
      <c r="F21" s="85">
        <f t="shared" si="1"/>
        <v>-103</v>
      </c>
    </row>
    <row r="22" spans="1:6" ht="16.5" customHeight="1">
      <c r="A22" s="78"/>
      <c r="C22" s="79"/>
      <c r="D22" s="80"/>
      <c r="E22" s="80"/>
      <c r="F22" s="85">
        <f t="shared" si="1"/>
        <v>-103</v>
      </c>
    </row>
    <row r="23" spans="1:6" ht="16.5" customHeight="1">
      <c r="A23" s="78"/>
      <c r="C23" s="79"/>
      <c r="D23" s="80"/>
      <c r="E23" s="80"/>
      <c r="F23" s="85">
        <f t="shared" si="1"/>
        <v>-103</v>
      </c>
    </row>
    <row r="24" spans="1:6" ht="16.5" customHeight="1">
      <c r="A24" s="81"/>
      <c r="C24" s="79"/>
      <c r="D24" s="80"/>
      <c r="E24" s="80"/>
      <c r="F24" s="85">
        <f t="shared" si="0"/>
        <v>-103</v>
      </c>
    </row>
    <row r="25" spans="1:6" ht="16.5" customHeight="1">
      <c r="A25" s="81"/>
      <c r="B25" s="81" t="s">
        <v>92</v>
      </c>
      <c r="C25" s="79"/>
      <c r="D25" s="80">
        <v>500</v>
      </c>
      <c r="E25" s="80"/>
      <c r="F25" s="85">
        <f t="shared" si="0"/>
        <v>-603</v>
      </c>
    </row>
    <row r="26" spans="1:6" ht="16.5" customHeight="1">
      <c r="A26" s="81"/>
      <c r="B26" s="81" t="s">
        <v>71</v>
      </c>
      <c r="C26" s="79"/>
      <c r="D26" s="80"/>
      <c r="E26" s="80">
        <v>400</v>
      </c>
      <c r="F26" s="85">
        <f>F25-D26+E26</f>
        <v>-203</v>
      </c>
    </row>
    <row r="27" spans="1:6" ht="16.5" customHeight="1">
      <c r="A27" s="81"/>
      <c r="B27" s="16" t="s">
        <v>93</v>
      </c>
      <c r="C27" s="79"/>
      <c r="D27" s="80">
        <v>130</v>
      </c>
      <c r="E27" s="80"/>
      <c r="F27" s="85">
        <f>F26-D27+E27</f>
        <v>-333</v>
      </c>
    </row>
    <row r="28" spans="1:6" ht="16.5" customHeight="1">
      <c r="A28" s="81"/>
      <c r="B28" s="16" t="s">
        <v>94</v>
      </c>
      <c r="C28" s="79"/>
      <c r="D28" s="80"/>
      <c r="E28" s="80">
        <v>130</v>
      </c>
      <c r="F28" s="85">
        <f t="shared" ref="F28:F46" si="2">F27-D28+E28</f>
        <v>-203</v>
      </c>
    </row>
    <row r="29" spans="1:6" ht="16.5" customHeight="1">
      <c r="A29" s="81"/>
      <c r="B29" s="81"/>
      <c r="C29" s="79"/>
      <c r="D29" s="80"/>
      <c r="E29" s="80"/>
      <c r="F29" s="85">
        <f t="shared" si="2"/>
        <v>-203</v>
      </c>
    </row>
    <row r="30" spans="1:6" ht="16.5" customHeight="1">
      <c r="A30" s="81"/>
      <c r="B30" s="78" t="s">
        <v>68</v>
      </c>
      <c r="C30" s="79"/>
      <c r="D30" s="80">
        <v>180</v>
      </c>
      <c r="E30" s="80"/>
      <c r="F30" s="85">
        <f t="shared" si="2"/>
        <v>-383</v>
      </c>
    </row>
    <row r="31" spans="1:6" ht="16.5" customHeight="1">
      <c r="A31" s="81"/>
      <c r="B31" s="78" t="s">
        <v>69</v>
      </c>
      <c r="C31" s="79"/>
      <c r="D31" s="80"/>
      <c r="E31" s="80">
        <v>180</v>
      </c>
      <c r="F31" s="85">
        <f t="shared" si="2"/>
        <v>-203</v>
      </c>
    </row>
    <row r="32" spans="1:6" ht="16.5" customHeight="1">
      <c r="A32" s="81"/>
      <c r="B32" s="81"/>
      <c r="C32" s="79"/>
      <c r="D32" s="80"/>
      <c r="E32" s="80"/>
      <c r="F32" s="85">
        <f t="shared" si="2"/>
        <v>-203</v>
      </c>
    </row>
    <row r="33" spans="1:6" ht="16.5" customHeight="1">
      <c r="A33" s="81"/>
      <c r="B33" s="81" t="s">
        <v>67</v>
      </c>
      <c r="C33" s="79"/>
      <c r="D33" s="80">
        <v>150</v>
      </c>
      <c r="E33" s="80"/>
      <c r="F33" s="85">
        <f t="shared" si="2"/>
        <v>-353</v>
      </c>
    </row>
    <row r="34" spans="1:6" ht="16.5" customHeight="1">
      <c r="A34" s="81"/>
      <c r="B34" s="81" t="s">
        <v>76</v>
      </c>
      <c r="C34" s="79"/>
      <c r="D34" s="80"/>
      <c r="E34" s="80">
        <v>150</v>
      </c>
      <c r="F34" s="85">
        <f t="shared" si="2"/>
        <v>-203</v>
      </c>
    </row>
    <row r="35" spans="1:6" ht="16.5" customHeight="1">
      <c r="A35" s="81"/>
      <c r="B35" s="81" t="s">
        <v>99</v>
      </c>
      <c r="C35" s="79"/>
      <c r="D35" s="80">
        <v>150</v>
      </c>
      <c r="E35" s="80"/>
      <c r="F35" s="85">
        <f t="shared" si="2"/>
        <v>-353</v>
      </c>
    </row>
    <row r="36" spans="1:6" ht="16.5" customHeight="1">
      <c r="A36" s="81"/>
      <c r="B36" s="81"/>
      <c r="C36" s="79"/>
      <c r="D36" s="80"/>
      <c r="E36" s="80"/>
      <c r="F36" s="85">
        <f t="shared" si="2"/>
        <v>-353</v>
      </c>
    </row>
    <row r="37" spans="1:6" ht="16.5" customHeight="1">
      <c r="A37" s="81"/>
      <c r="B37" s="81"/>
      <c r="C37" s="79"/>
      <c r="D37" s="80"/>
      <c r="E37" s="80"/>
      <c r="F37" s="85">
        <f t="shared" si="2"/>
        <v>-353</v>
      </c>
    </row>
    <row r="38" spans="1:6" ht="16.5" customHeight="1">
      <c r="A38" s="81"/>
      <c r="B38" s="81"/>
      <c r="C38" s="79"/>
      <c r="D38" s="80"/>
      <c r="E38" s="80"/>
      <c r="F38" s="85">
        <f t="shared" si="2"/>
        <v>-353</v>
      </c>
    </row>
    <row r="39" spans="1:6" ht="16.5" customHeight="1">
      <c r="A39" s="81"/>
      <c r="B39" s="81"/>
      <c r="C39" s="79"/>
      <c r="D39" s="80"/>
      <c r="E39" s="80"/>
      <c r="F39" s="85">
        <f t="shared" si="2"/>
        <v>-353</v>
      </c>
    </row>
    <row r="40" spans="1:6" ht="16.5" customHeight="1">
      <c r="A40" s="81"/>
      <c r="B40" s="81"/>
      <c r="C40" s="79"/>
      <c r="D40" s="80"/>
      <c r="E40" s="80"/>
      <c r="F40" s="85">
        <f t="shared" si="2"/>
        <v>-353</v>
      </c>
    </row>
    <row r="41" spans="1:6" ht="16.5" customHeight="1">
      <c r="A41" s="81"/>
      <c r="B41" s="81"/>
      <c r="C41" s="79"/>
      <c r="D41" s="80"/>
      <c r="E41" s="80"/>
      <c r="F41" s="85">
        <f t="shared" si="2"/>
        <v>-353</v>
      </c>
    </row>
    <row r="42" spans="1:6" ht="16.5" customHeight="1">
      <c r="A42" s="81"/>
      <c r="B42" s="81"/>
      <c r="C42" s="79"/>
      <c r="D42" s="80"/>
      <c r="E42" s="80"/>
      <c r="F42" s="85">
        <f t="shared" si="2"/>
        <v>-353</v>
      </c>
    </row>
    <row r="43" spans="1:6" ht="16.5" customHeight="1">
      <c r="A43" s="81"/>
      <c r="B43" s="81"/>
      <c r="C43" s="79"/>
      <c r="D43" s="80"/>
      <c r="E43" s="80"/>
      <c r="F43" s="85">
        <f t="shared" si="2"/>
        <v>-353</v>
      </c>
    </row>
    <row r="44" spans="1:6" ht="16.5" customHeight="1">
      <c r="A44" s="81"/>
      <c r="B44" s="81"/>
      <c r="C44" s="79"/>
      <c r="D44" s="80"/>
      <c r="E44" s="80"/>
      <c r="F44" s="85">
        <f t="shared" si="2"/>
        <v>-353</v>
      </c>
    </row>
    <row r="45" spans="1:6" ht="16.5" customHeight="1">
      <c r="A45" s="81"/>
      <c r="B45" s="81"/>
      <c r="C45" s="79"/>
      <c r="D45" s="80"/>
      <c r="E45" s="80"/>
      <c r="F45" s="85">
        <f t="shared" si="2"/>
        <v>-353</v>
      </c>
    </row>
    <row r="46" spans="1:6" ht="16.5" customHeight="1">
      <c r="A46" s="81"/>
      <c r="B46" s="81"/>
      <c r="C46" s="79"/>
      <c r="D46" s="80"/>
      <c r="E46" s="80"/>
      <c r="F46" s="85">
        <f t="shared" si="2"/>
        <v>-353</v>
      </c>
    </row>
    <row r="47" spans="1:6" ht="16.5" customHeight="1">
      <c r="A47" s="177" t="s">
        <v>51</v>
      </c>
      <c r="B47" s="178"/>
      <c r="C47" s="179"/>
      <c r="D47" s="86">
        <f>SUM(D5:D46)</f>
        <v>1723</v>
      </c>
      <c r="E47" s="86">
        <f>SUM(E5:E46)</f>
        <v>1370</v>
      </c>
      <c r="F47" s="85"/>
    </row>
    <row r="48" spans="1:6" ht="16.5" customHeight="1">
      <c r="A48" s="183" t="s">
        <v>57</v>
      </c>
      <c r="B48" s="184"/>
      <c r="C48" s="185"/>
      <c r="D48" s="180">
        <f>SUM(E47-D47)</f>
        <v>-353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8"/>
  <sheetViews>
    <sheetView tabSelected="1" view="pageBreakPreview" zoomScaleNormal="100" zoomScaleSheetLayoutView="100" workbookViewId="0">
      <selection activeCell="G47" sqref="G47"/>
    </sheetView>
  </sheetViews>
  <sheetFormatPr baseColWidth="10" defaultColWidth="10.88671875" defaultRowHeight="13.2"/>
  <cols>
    <col min="1" max="1" width="11.44140625" style="16" customWidth="1"/>
    <col min="2" max="2" width="38.44140625" style="16" customWidth="1"/>
    <col min="3" max="3" width="17.44140625" style="16" customWidth="1"/>
    <col min="4" max="6" width="11.109375" style="16" customWidth="1"/>
    <col min="7" max="16384" width="10.88671875" style="16"/>
  </cols>
  <sheetData>
    <row r="1" spans="1:8" ht="31.5" customHeight="1">
      <c r="A1" s="172" t="s">
        <v>47</v>
      </c>
      <c r="B1" s="172"/>
      <c r="C1" s="173"/>
      <c r="D1" s="173"/>
      <c r="E1" s="173"/>
      <c r="F1" s="173"/>
    </row>
    <row r="2" spans="1:8" ht="13.8" thickBot="1">
      <c r="A2"/>
      <c r="B2"/>
      <c r="C2"/>
      <c r="D2"/>
      <c r="E2"/>
      <c r="F2"/>
    </row>
    <row r="3" spans="1:8" ht="16.5" customHeight="1" thickBot="1">
      <c r="A3" s="82" t="s">
        <v>1</v>
      </c>
      <c r="B3" s="82" t="s">
        <v>2</v>
      </c>
      <c r="C3" s="82" t="s">
        <v>49</v>
      </c>
      <c r="D3" s="83" t="s">
        <v>5</v>
      </c>
      <c r="E3" s="83" t="s">
        <v>3</v>
      </c>
      <c r="F3" s="83" t="s">
        <v>4</v>
      </c>
      <c r="H3" s="77"/>
    </row>
    <row r="4" spans="1:8" ht="16.5" customHeight="1">
      <c r="A4" s="186"/>
      <c r="B4" s="187"/>
      <c r="C4" s="187"/>
      <c r="D4" s="187"/>
      <c r="E4" s="188"/>
      <c r="F4" s="87"/>
      <c r="H4" s="77"/>
    </row>
    <row r="5" spans="1:8" ht="16.5" customHeight="1">
      <c r="A5" s="78"/>
      <c r="B5" s="78"/>
      <c r="C5" s="79"/>
      <c r="D5" s="80"/>
      <c r="E5" s="80"/>
      <c r="F5" s="85">
        <f>F4-D5+E5</f>
        <v>0</v>
      </c>
    </row>
    <row r="6" spans="1:8" ht="16.5" customHeight="1">
      <c r="A6" s="78"/>
      <c r="B6" s="78"/>
      <c r="C6" s="79"/>
      <c r="D6" s="80"/>
      <c r="E6" s="80"/>
      <c r="F6" s="85">
        <f t="shared" ref="F6:F25" si="0">F5-D6+E6</f>
        <v>0</v>
      </c>
    </row>
    <row r="7" spans="1:8" ht="16.5" customHeight="1">
      <c r="A7" s="78"/>
      <c r="B7" s="78"/>
      <c r="C7" s="79"/>
      <c r="D7" s="80"/>
      <c r="E7" s="80"/>
      <c r="F7" s="85">
        <f t="shared" si="0"/>
        <v>0</v>
      </c>
    </row>
    <row r="8" spans="1:8" ht="16.5" customHeight="1">
      <c r="A8" s="78"/>
      <c r="B8" s="78"/>
      <c r="C8" s="79"/>
      <c r="D8" s="80"/>
      <c r="E8" s="80"/>
      <c r="F8" s="85">
        <f t="shared" si="0"/>
        <v>0</v>
      </c>
    </row>
    <row r="9" spans="1:8" ht="16.5" customHeight="1">
      <c r="A9" s="78"/>
      <c r="B9" s="78"/>
      <c r="C9" s="79"/>
      <c r="D9" s="80"/>
      <c r="E9" s="80"/>
      <c r="F9" s="85">
        <f t="shared" si="0"/>
        <v>0</v>
      </c>
    </row>
    <row r="10" spans="1:8" ht="16.5" customHeight="1">
      <c r="A10" s="78"/>
      <c r="B10" s="78"/>
      <c r="C10" s="79"/>
      <c r="D10" s="80"/>
      <c r="E10" s="80"/>
      <c r="F10" s="85">
        <f t="shared" si="0"/>
        <v>0</v>
      </c>
    </row>
    <row r="11" spans="1:8" ht="16.5" customHeight="1">
      <c r="A11" s="78"/>
      <c r="B11" s="78"/>
      <c r="C11" s="79"/>
      <c r="D11" s="80"/>
      <c r="E11" s="80"/>
      <c r="F11" s="85">
        <f t="shared" si="0"/>
        <v>0</v>
      </c>
    </row>
    <row r="12" spans="1:8" ht="16.5" customHeight="1">
      <c r="A12" s="78"/>
      <c r="B12" s="78"/>
      <c r="C12" s="79"/>
      <c r="D12" s="80"/>
      <c r="E12" s="80"/>
      <c r="F12" s="85">
        <f t="shared" si="0"/>
        <v>0</v>
      </c>
    </row>
    <row r="13" spans="1:8" ht="16.5" customHeight="1">
      <c r="A13" s="78"/>
      <c r="B13" s="78"/>
      <c r="C13" s="79"/>
      <c r="D13" s="80"/>
      <c r="E13" s="80"/>
      <c r="F13" s="85">
        <f t="shared" si="0"/>
        <v>0</v>
      </c>
    </row>
    <row r="14" spans="1:8" ht="16.5" customHeight="1">
      <c r="A14" s="78"/>
      <c r="B14" s="78"/>
      <c r="C14" s="79"/>
      <c r="D14" s="80"/>
      <c r="E14" s="80"/>
      <c r="F14" s="85">
        <f t="shared" si="0"/>
        <v>0</v>
      </c>
    </row>
    <row r="15" spans="1:8" ht="16.5" customHeight="1">
      <c r="A15" s="78"/>
      <c r="B15" s="78"/>
      <c r="C15" s="79"/>
      <c r="D15" s="80"/>
      <c r="E15" s="80"/>
      <c r="F15" s="85">
        <f t="shared" si="0"/>
        <v>0</v>
      </c>
    </row>
    <row r="16" spans="1:8" ht="16.5" customHeight="1">
      <c r="A16" s="78"/>
      <c r="B16" s="78"/>
      <c r="C16" s="79"/>
      <c r="D16" s="80"/>
      <c r="E16" s="80"/>
      <c r="F16" s="85">
        <f t="shared" si="0"/>
        <v>0</v>
      </c>
    </row>
    <row r="17" spans="1:6" ht="16.5" customHeight="1">
      <c r="A17" s="78"/>
      <c r="B17" s="78"/>
      <c r="C17" s="79"/>
      <c r="D17" s="80"/>
      <c r="E17" s="80"/>
      <c r="F17" s="85">
        <f t="shared" si="0"/>
        <v>0</v>
      </c>
    </row>
    <row r="18" spans="1:6" ht="16.5" customHeight="1">
      <c r="A18" s="78"/>
      <c r="B18" s="78"/>
      <c r="C18" s="79"/>
      <c r="D18" s="80"/>
      <c r="E18" s="80"/>
      <c r="F18" s="85">
        <f t="shared" si="0"/>
        <v>0</v>
      </c>
    </row>
    <row r="19" spans="1:6" ht="16.5" customHeight="1">
      <c r="A19" s="78"/>
      <c r="B19" s="78"/>
      <c r="C19" s="79"/>
      <c r="D19" s="80"/>
      <c r="E19" s="80"/>
      <c r="F19" s="85">
        <f t="shared" si="0"/>
        <v>0</v>
      </c>
    </row>
    <row r="20" spans="1:6" ht="16.5" customHeight="1">
      <c r="A20" s="78"/>
      <c r="B20" s="78"/>
      <c r="C20" s="79"/>
      <c r="D20" s="80"/>
      <c r="E20" s="80"/>
      <c r="F20" s="85">
        <f t="shared" si="0"/>
        <v>0</v>
      </c>
    </row>
    <row r="21" spans="1:6" ht="16.5" customHeight="1">
      <c r="A21" s="78"/>
      <c r="B21" s="78"/>
      <c r="C21" s="79"/>
      <c r="D21" s="80"/>
      <c r="E21" s="80"/>
      <c r="F21" s="85">
        <f t="shared" si="0"/>
        <v>0</v>
      </c>
    </row>
    <row r="22" spans="1:6" ht="16.5" customHeight="1">
      <c r="A22" s="78"/>
      <c r="B22" s="78"/>
      <c r="C22" s="79"/>
      <c r="D22" s="80"/>
      <c r="E22" s="80"/>
      <c r="F22" s="85">
        <f t="shared" si="0"/>
        <v>0</v>
      </c>
    </row>
    <row r="23" spans="1:6" ht="16.5" customHeight="1">
      <c r="A23" s="78"/>
      <c r="B23" s="78"/>
      <c r="C23" s="79"/>
      <c r="D23" s="80"/>
      <c r="E23" s="80"/>
      <c r="F23" s="85">
        <f t="shared" si="0"/>
        <v>0</v>
      </c>
    </row>
    <row r="24" spans="1:6" ht="16.5" customHeight="1">
      <c r="A24" s="81"/>
      <c r="B24" s="81"/>
      <c r="C24" s="79"/>
      <c r="D24" s="80"/>
      <c r="E24" s="80"/>
      <c r="F24" s="85">
        <f t="shared" si="0"/>
        <v>0</v>
      </c>
    </row>
    <row r="25" spans="1:6" ht="16.5" customHeight="1">
      <c r="A25" s="81"/>
      <c r="B25" s="81"/>
      <c r="C25" s="79"/>
      <c r="D25" s="80"/>
      <c r="E25" s="80"/>
      <c r="F25" s="85">
        <f t="shared" si="0"/>
        <v>0</v>
      </c>
    </row>
    <row r="26" spans="1:6" ht="16.5" customHeight="1">
      <c r="A26" s="81"/>
      <c r="B26" s="81"/>
      <c r="C26" s="79"/>
      <c r="D26" s="80"/>
      <c r="E26" s="80"/>
      <c r="F26" s="85">
        <f>F25-D26+E26</f>
        <v>0</v>
      </c>
    </row>
    <row r="27" spans="1:6" ht="16.5" customHeight="1">
      <c r="A27" s="81"/>
      <c r="B27" s="81"/>
      <c r="C27" s="79"/>
      <c r="D27" s="80"/>
      <c r="E27" s="80"/>
      <c r="F27" s="85">
        <f>F26-D27+E27</f>
        <v>0</v>
      </c>
    </row>
    <row r="28" spans="1:6" ht="16.5" customHeight="1">
      <c r="A28" s="81"/>
      <c r="B28" s="81"/>
      <c r="C28" s="79"/>
      <c r="D28" s="80"/>
      <c r="E28" s="80"/>
      <c r="F28" s="85">
        <f t="shared" ref="F28:F46" si="1">F27-D28+E28</f>
        <v>0</v>
      </c>
    </row>
    <row r="29" spans="1:6" ht="16.5" customHeight="1">
      <c r="A29" s="81"/>
      <c r="B29" s="81"/>
      <c r="C29" s="79"/>
      <c r="D29" s="80"/>
      <c r="E29" s="80"/>
      <c r="F29" s="85">
        <f t="shared" si="1"/>
        <v>0</v>
      </c>
    </row>
    <row r="30" spans="1:6" ht="16.5" customHeight="1">
      <c r="A30" s="81"/>
      <c r="B30" s="81"/>
      <c r="C30" s="79"/>
      <c r="D30" s="80"/>
      <c r="E30" s="80"/>
      <c r="F30" s="85">
        <f t="shared" si="1"/>
        <v>0</v>
      </c>
    </row>
    <row r="31" spans="1:6" ht="16.5" customHeight="1">
      <c r="A31" s="81"/>
      <c r="B31" s="81"/>
      <c r="C31" s="79"/>
      <c r="D31" s="80"/>
      <c r="E31" s="80"/>
      <c r="F31" s="85">
        <f t="shared" si="1"/>
        <v>0</v>
      </c>
    </row>
    <row r="32" spans="1:6" ht="16.5" customHeight="1">
      <c r="A32" s="81"/>
      <c r="B32" s="81"/>
      <c r="C32" s="79"/>
      <c r="D32" s="80"/>
      <c r="E32" s="80"/>
      <c r="F32" s="85">
        <f t="shared" si="1"/>
        <v>0</v>
      </c>
    </row>
    <row r="33" spans="1:6" ht="16.5" customHeight="1">
      <c r="A33" s="81"/>
      <c r="B33" s="81"/>
      <c r="C33" s="79"/>
      <c r="D33" s="80"/>
      <c r="E33" s="80"/>
      <c r="F33" s="85">
        <f t="shared" si="1"/>
        <v>0</v>
      </c>
    </row>
    <row r="34" spans="1:6" ht="16.5" customHeight="1">
      <c r="A34" s="81"/>
      <c r="B34" s="81"/>
      <c r="C34" s="79"/>
      <c r="D34" s="80"/>
      <c r="E34" s="80"/>
      <c r="F34" s="85">
        <f t="shared" si="1"/>
        <v>0</v>
      </c>
    </row>
    <row r="35" spans="1:6" ht="16.5" customHeight="1">
      <c r="A35" s="81"/>
      <c r="B35" s="81"/>
      <c r="C35" s="79"/>
      <c r="D35" s="80"/>
      <c r="E35" s="80"/>
      <c r="F35" s="85">
        <f t="shared" si="1"/>
        <v>0</v>
      </c>
    </row>
    <row r="36" spans="1:6" ht="16.5" customHeight="1">
      <c r="A36" s="81"/>
      <c r="B36" s="81"/>
      <c r="C36" s="79"/>
      <c r="D36" s="80"/>
      <c r="E36" s="80"/>
      <c r="F36" s="85">
        <f t="shared" si="1"/>
        <v>0</v>
      </c>
    </row>
    <row r="37" spans="1:6" ht="16.5" customHeight="1">
      <c r="A37" s="81"/>
      <c r="B37" s="81"/>
      <c r="C37" s="79"/>
      <c r="D37" s="80"/>
      <c r="E37" s="80"/>
      <c r="F37" s="85">
        <f t="shared" si="1"/>
        <v>0</v>
      </c>
    </row>
    <row r="38" spans="1:6" ht="16.5" customHeight="1">
      <c r="A38" s="81"/>
      <c r="B38" s="81"/>
      <c r="C38" s="79"/>
      <c r="D38" s="80"/>
      <c r="E38" s="80"/>
      <c r="F38" s="85">
        <f t="shared" si="1"/>
        <v>0</v>
      </c>
    </row>
    <row r="39" spans="1:6" ht="16.5" customHeight="1">
      <c r="A39" s="81"/>
      <c r="B39" s="81"/>
      <c r="C39" s="79"/>
      <c r="D39" s="80"/>
      <c r="E39" s="80"/>
      <c r="F39" s="85">
        <f t="shared" si="1"/>
        <v>0</v>
      </c>
    </row>
    <row r="40" spans="1:6" ht="16.5" customHeight="1">
      <c r="A40" s="81"/>
      <c r="B40" s="81"/>
      <c r="C40" s="79"/>
      <c r="D40" s="80"/>
      <c r="E40" s="80"/>
      <c r="F40" s="85">
        <f t="shared" si="1"/>
        <v>0</v>
      </c>
    </row>
    <row r="41" spans="1:6" ht="16.5" customHeight="1">
      <c r="A41" s="81"/>
      <c r="B41" s="81"/>
      <c r="C41" s="79"/>
      <c r="D41" s="80"/>
      <c r="E41" s="80"/>
      <c r="F41" s="85">
        <f t="shared" si="1"/>
        <v>0</v>
      </c>
    </row>
    <row r="42" spans="1:6" ht="16.5" customHeight="1">
      <c r="A42" s="81"/>
      <c r="B42" s="81"/>
      <c r="C42" s="79"/>
      <c r="D42" s="80"/>
      <c r="E42" s="80"/>
      <c r="F42" s="85">
        <f t="shared" si="1"/>
        <v>0</v>
      </c>
    </row>
    <row r="43" spans="1:6" ht="16.5" customHeight="1">
      <c r="A43" s="81"/>
      <c r="B43" s="81"/>
      <c r="C43" s="79"/>
      <c r="D43" s="80"/>
      <c r="E43" s="80"/>
      <c r="F43" s="85">
        <f t="shared" si="1"/>
        <v>0</v>
      </c>
    </row>
    <row r="44" spans="1:6" ht="16.5" customHeight="1">
      <c r="A44" s="81"/>
      <c r="B44" s="81"/>
      <c r="C44" s="79"/>
      <c r="D44" s="80"/>
      <c r="E44" s="80"/>
      <c r="F44" s="85">
        <f t="shared" si="1"/>
        <v>0</v>
      </c>
    </row>
    <row r="45" spans="1:6" ht="16.5" customHeight="1">
      <c r="A45" s="81"/>
      <c r="B45" s="81"/>
      <c r="C45" s="79"/>
      <c r="D45" s="80"/>
      <c r="E45" s="80"/>
      <c r="F45" s="85">
        <f t="shared" si="1"/>
        <v>0</v>
      </c>
    </row>
    <row r="46" spans="1:6" ht="16.5" customHeight="1">
      <c r="A46" s="81"/>
      <c r="B46" s="81"/>
      <c r="C46" s="79"/>
      <c r="D46" s="80"/>
      <c r="E46" s="80"/>
      <c r="F46" s="85">
        <f t="shared" si="1"/>
        <v>0</v>
      </c>
    </row>
    <row r="47" spans="1:6" ht="16.5" customHeight="1">
      <c r="A47" s="177" t="s">
        <v>51</v>
      </c>
      <c r="B47" s="178"/>
      <c r="C47" s="179"/>
      <c r="D47" s="86">
        <f>SUM(D5:D46)</f>
        <v>0</v>
      </c>
      <c r="E47" s="86">
        <f>SUM(E5:E46)</f>
        <v>0</v>
      </c>
      <c r="F47" s="85"/>
    </row>
    <row r="48" spans="1:6" ht="16.5" customHeight="1">
      <c r="A48" s="183" t="s">
        <v>59</v>
      </c>
      <c r="B48" s="184"/>
      <c r="C48" s="185"/>
      <c r="D48" s="180">
        <f>SUM(E47-D47)</f>
        <v>0</v>
      </c>
      <c r="E48" s="181"/>
      <c r="F48" s="182"/>
    </row>
  </sheetData>
  <sheetProtection password="A652" sheet="1" selectLockedCells="1"/>
  <mergeCells count="5">
    <mergeCell ref="A1:F1"/>
    <mergeCell ref="A4:E4"/>
    <mergeCell ref="A47:C47"/>
    <mergeCell ref="A48:C48"/>
    <mergeCell ref="D48:F48"/>
  </mergeCells>
  <pageMargins left="0.78740157499999996" right="0.78740157499999996" top="0.984251969" bottom="0.984251969" header="0.4921259845" footer="0.4921259845"/>
  <pageSetup paperSize="9" scale="8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6"/>
  <sheetViews>
    <sheetView view="pageBreakPreview" zoomScaleNormal="100" zoomScaleSheetLayoutView="75" workbookViewId="0">
      <selection activeCell="K16" sqref="K16"/>
    </sheetView>
  </sheetViews>
  <sheetFormatPr baseColWidth="10" defaultColWidth="10.88671875" defaultRowHeight="13.2"/>
  <cols>
    <col min="1" max="1" width="13.21875" style="16" customWidth="1"/>
    <col min="2" max="2" width="43" style="16" customWidth="1"/>
    <col min="3" max="4" width="11.44140625" style="88" customWidth="1"/>
    <col min="5" max="5" width="12.88671875" style="88" customWidth="1"/>
    <col min="6" max="16384" width="10.88671875" style="16"/>
  </cols>
  <sheetData>
    <row r="1" spans="1:5" ht="8.25" customHeight="1"/>
    <row r="2" spans="1:5" ht="32.25" customHeight="1">
      <c r="A2" s="189" t="s">
        <v>100</v>
      </c>
      <c r="B2" s="189"/>
      <c r="C2" s="189"/>
      <c r="D2" s="189"/>
      <c r="E2" s="189"/>
    </row>
    <row r="3" spans="1:5" ht="13.8" thickBot="1">
      <c r="A3"/>
      <c r="B3" s="93"/>
      <c r="C3" s="94"/>
      <c r="D3" s="94"/>
      <c r="E3" s="94"/>
    </row>
    <row r="4" spans="1:5" s="89" customFormat="1" ht="18" customHeight="1" thickBot="1">
      <c r="A4" s="95" t="s">
        <v>7</v>
      </c>
      <c r="B4" s="95" t="s">
        <v>8</v>
      </c>
      <c r="C4" s="96" t="s">
        <v>9</v>
      </c>
      <c r="D4" s="96" t="s">
        <v>10</v>
      </c>
      <c r="E4" s="96" t="s">
        <v>11</v>
      </c>
    </row>
    <row r="5" spans="1:5">
      <c r="A5" s="190" t="s">
        <v>96</v>
      </c>
      <c r="B5" s="191"/>
      <c r="C5" s="191"/>
      <c r="D5" s="192"/>
      <c r="E5" s="92">
        <v>1045.3499999999999</v>
      </c>
    </row>
    <row r="6" spans="1:5">
      <c r="A6" s="78"/>
      <c r="B6" s="78"/>
      <c r="C6" s="80"/>
      <c r="D6" s="80"/>
      <c r="E6" s="85">
        <f>E5+D6-C6</f>
        <v>1045.3499999999999</v>
      </c>
    </row>
    <row r="7" spans="1:5">
      <c r="A7" s="78"/>
      <c r="B7" s="79"/>
      <c r="C7" s="80"/>
      <c r="D7" s="80"/>
      <c r="E7" s="85">
        <f t="shared" ref="E7:E72" si="0">E6+D7-C7</f>
        <v>1045.3499999999999</v>
      </c>
    </row>
    <row r="8" spans="1:5">
      <c r="A8" s="78"/>
      <c r="B8" s="79"/>
      <c r="C8" s="80"/>
      <c r="D8" s="80"/>
      <c r="E8" s="85">
        <f t="shared" si="0"/>
        <v>1045.3499999999999</v>
      </c>
    </row>
    <row r="9" spans="1:5">
      <c r="A9" s="78"/>
      <c r="B9" s="79"/>
      <c r="C9" s="80"/>
      <c r="D9" s="80"/>
      <c r="E9" s="85">
        <f t="shared" si="0"/>
        <v>1045.3499999999999</v>
      </c>
    </row>
    <row r="10" spans="1:5">
      <c r="A10" s="78"/>
      <c r="B10" s="79"/>
      <c r="C10" s="80"/>
      <c r="D10" s="80"/>
      <c r="E10" s="85">
        <f t="shared" si="0"/>
        <v>1045.3499999999999</v>
      </c>
    </row>
    <row r="11" spans="1:5">
      <c r="A11" s="78"/>
      <c r="B11" s="79"/>
      <c r="C11" s="80"/>
      <c r="D11" s="80"/>
      <c r="E11" s="85">
        <f t="shared" si="0"/>
        <v>1045.3499999999999</v>
      </c>
    </row>
    <row r="12" spans="1:5">
      <c r="A12" s="78"/>
      <c r="B12" s="79"/>
      <c r="C12" s="80"/>
      <c r="D12" s="80"/>
      <c r="E12" s="85">
        <f t="shared" si="0"/>
        <v>1045.3499999999999</v>
      </c>
    </row>
    <row r="13" spans="1:5">
      <c r="A13" s="78"/>
      <c r="B13" s="79"/>
      <c r="C13" s="80"/>
      <c r="D13" s="80"/>
      <c r="E13" s="85">
        <f t="shared" si="0"/>
        <v>1045.3499999999999</v>
      </c>
    </row>
    <row r="14" spans="1:5">
      <c r="A14" s="78"/>
      <c r="B14" s="79"/>
      <c r="C14" s="80"/>
      <c r="D14" s="80"/>
      <c r="E14" s="85">
        <f t="shared" si="0"/>
        <v>1045.3499999999999</v>
      </c>
    </row>
    <row r="15" spans="1:5">
      <c r="A15" s="78"/>
      <c r="B15" s="79"/>
      <c r="C15" s="80"/>
      <c r="D15" s="80"/>
      <c r="E15" s="85">
        <f t="shared" si="0"/>
        <v>1045.3499999999999</v>
      </c>
    </row>
    <row r="16" spans="1:5">
      <c r="A16" s="78"/>
      <c r="B16" s="79"/>
      <c r="C16" s="80"/>
      <c r="D16" s="80"/>
      <c r="E16" s="85">
        <f t="shared" si="0"/>
        <v>1045.3499999999999</v>
      </c>
    </row>
    <row r="17" spans="1:5">
      <c r="A17" s="78"/>
      <c r="B17" s="79"/>
      <c r="C17" s="80"/>
      <c r="D17" s="80"/>
      <c r="E17" s="85">
        <f t="shared" si="0"/>
        <v>1045.3499999999999</v>
      </c>
    </row>
    <row r="18" spans="1:5">
      <c r="A18" s="78"/>
      <c r="B18" s="79"/>
      <c r="C18" s="80"/>
      <c r="D18" s="80"/>
      <c r="E18" s="85">
        <f t="shared" si="0"/>
        <v>1045.3499999999999</v>
      </c>
    </row>
    <row r="19" spans="1:5">
      <c r="A19" s="78"/>
      <c r="B19" s="79"/>
      <c r="C19" s="80"/>
      <c r="D19" s="80"/>
      <c r="E19" s="85">
        <f t="shared" si="0"/>
        <v>1045.3499999999999</v>
      </c>
    </row>
    <row r="20" spans="1:5">
      <c r="A20" s="78"/>
      <c r="B20" s="79"/>
      <c r="C20" s="80"/>
      <c r="D20" s="80"/>
      <c r="E20" s="85">
        <f t="shared" si="0"/>
        <v>1045.3499999999999</v>
      </c>
    </row>
    <row r="21" spans="1:5">
      <c r="A21" s="78"/>
      <c r="B21" s="79"/>
      <c r="C21" s="80"/>
      <c r="D21" s="80"/>
      <c r="E21" s="85">
        <f t="shared" si="0"/>
        <v>1045.3499999999999</v>
      </c>
    </row>
    <row r="22" spans="1:5">
      <c r="A22" s="78"/>
      <c r="B22" s="79"/>
      <c r="C22" s="80"/>
      <c r="D22" s="80"/>
      <c r="E22" s="85">
        <f t="shared" si="0"/>
        <v>1045.3499999999999</v>
      </c>
    </row>
    <row r="23" spans="1:5">
      <c r="A23" s="78"/>
      <c r="B23" s="79"/>
      <c r="C23" s="80"/>
      <c r="D23" s="80"/>
      <c r="E23" s="85">
        <f t="shared" si="0"/>
        <v>1045.3499999999999</v>
      </c>
    </row>
    <row r="24" spans="1:5">
      <c r="A24" s="78"/>
      <c r="B24" s="79"/>
      <c r="C24" s="80"/>
      <c r="D24" s="80"/>
      <c r="E24" s="85">
        <f t="shared" si="0"/>
        <v>1045.3499999999999</v>
      </c>
    </row>
    <row r="25" spans="1:5">
      <c r="A25" s="78"/>
      <c r="B25" s="79"/>
      <c r="C25" s="80"/>
      <c r="D25" s="80"/>
      <c r="E25" s="85">
        <f t="shared" si="0"/>
        <v>1045.3499999999999</v>
      </c>
    </row>
    <row r="26" spans="1:5">
      <c r="A26" s="78"/>
      <c r="B26" s="79"/>
      <c r="C26" s="80"/>
      <c r="D26" s="80"/>
      <c r="E26" s="85">
        <f t="shared" si="0"/>
        <v>1045.3499999999999</v>
      </c>
    </row>
    <row r="27" spans="1:5">
      <c r="A27" s="78"/>
      <c r="B27" s="79"/>
      <c r="C27" s="80"/>
      <c r="D27" s="80"/>
      <c r="E27" s="85">
        <f t="shared" si="0"/>
        <v>1045.3499999999999</v>
      </c>
    </row>
    <row r="28" spans="1:5">
      <c r="A28" s="78"/>
      <c r="B28" s="79"/>
      <c r="C28" s="80"/>
      <c r="D28" s="80"/>
      <c r="E28" s="85">
        <f t="shared" si="0"/>
        <v>1045.3499999999999</v>
      </c>
    </row>
    <row r="29" spans="1:5">
      <c r="A29" s="78"/>
      <c r="B29" s="79"/>
      <c r="C29" s="80"/>
      <c r="D29" s="80"/>
      <c r="E29" s="85">
        <f t="shared" si="0"/>
        <v>1045.3499999999999</v>
      </c>
    </row>
    <row r="30" spans="1:5">
      <c r="A30" s="78"/>
      <c r="B30" s="79"/>
      <c r="C30" s="80"/>
      <c r="D30" s="80"/>
      <c r="E30" s="85">
        <f t="shared" si="0"/>
        <v>1045.3499999999999</v>
      </c>
    </row>
    <row r="31" spans="1:5">
      <c r="A31" s="78"/>
      <c r="B31" s="79"/>
      <c r="C31" s="80"/>
      <c r="D31" s="80"/>
      <c r="E31" s="85">
        <f t="shared" si="0"/>
        <v>1045.3499999999999</v>
      </c>
    </row>
    <row r="32" spans="1:5">
      <c r="A32" s="78"/>
      <c r="B32" s="79"/>
      <c r="C32" s="80"/>
      <c r="D32" s="80"/>
      <c r="E32" s="85">
        <f t="shared" si="0"/>
        <v>1045.3499999999999</v>
      </c>
    </row>
    <row r="33" spans="1:5">
      <c r="A33" s="78"/>
      <c r="B33" s="79"/>
      <c r="C33" s="80"/>
      <c r="D33" s="80"/>
      <c r="E33" s="85">
        <f t="shared" si="0"/>
        <v>1045.3499999999999</v>
      </c>
    </row>
    <row r="34" spans="1:5">
      <c r="A34" s="78"/>
      <c r="B34" s="79"/>
      <c r="C34" s="90"/>
      <c r="D34" s="80"/>
      <c r="E34" s="85">
        <f t="shared" si="0"/>
        <v>1045.3499999999999</v>
      </c>
    </row>
    <row r="35" spans="1:5">
      <c r="A35" s="78"/>
      <c r="B35" s="79"/>
      <c r="C35" s="80"/>
      <c r="D35" s="80"/>
      <c r="E35" s="85">
        <f t="shared" si="0"/>
        <v>1045.3499999999999</v>
      </c>
    </row>
    <row r="36" spans="1:5">
      <c r="A36" s="78"/>
      <c r="B36" s="79"/>
      <c r="C36" s="80"/>
      <c r="D36" s="80"/>
      <c r="E36" s="85">
        <f t="shared" si="0"/>
        <v>1045.3499999999999</v>
      </c>
    </row>
    <row r="37" spans="1:5">
      <c r="A37" s="78"/>
      <c r="B37" s="79"/>
      <c r="C37" s="80"/>
      <c r="D37" s="80"/>
      <c r="E37" s="85">
        <f t="shared" si="0"/>
        <v>1045.3499999999999</v>
      </c>
    </row>
    <row r="38" spans="1:5">
      <c r="A38" s="78"/>
      <c r="B38" s="79"/>
      <c r="C38" s="80"/>
      <c r="D38" s="80"/>
      <c r="E38" s="85">
        <f t="shared" si="0"/>
        <v>1045.3499999999999</v>
      </c>
    </row>
    <row r="39" spans="1:5">
      <c r="A39" s="78"/>
      <c r="B39" s="79"/>
      <c r="C39" s="80"/>
      <c r="D39" s="80"/>
      <c r="E39" s="85">
        <f t="shared" si="0"/>
        <v>1045.3499999999999</v>
      </c>
    </row>
    <row r="40" spans="1:5">
      <c r="A40" s="78"/>
      <c r="B40" s="79"/>
      <c r="C40" s="80"/>
      <c r="D40" s="80"/>
      <c r="E40" s="85">
        <f t="shared" si="0"/>
        <v>1045.3499999999999</v>
      </c>
    </row>
    <row r="41" spans="1:5">
      <c r="A41" s="78"/>
      <c r="B41" s="79"/>
      <c r="C41" s="80"/>
      <c r="D41" s="80"/>
      <c r="E41" s="85">
        <f t="shared" si="0"/>
        <v>1045.3499999999999</v>
      </c>
    </row>
    <row r="42" spans="1:5">
      <c r="A42" s="78"/>
      <c r="B42" s="79"/>
      <c r="C42" s="80"/>
      <c r="D42" s="80"/>
      <c r="E42" s="85">
        <f t="shared" si="0"/>
        <v>1045.3499999999999</v>
      </c>
    </row>
    <row r="43" spans="1:5">
      <c r="A43" s="78"/>
      <c r="B43" s="79"/>
      <c r="C43" s="80"/>
      <c r="D43" s="80"/>
      <c r="E43" s="85">
        <f t="shared" si="0"/>
        <v>1045.3499999999999</v>
      </c>
    </row>
    <row r="44" spans="1:5">
      <c r="A44" s="78"/>
      <c r="B44" s="79"/>
      <c r="C44" s="80"/>
      <c r="D44" s="80"/>
      <c r="E44" s="85">
        <f t="shared" si="0"/>
        <v>1045.3499999999999</v>
      </c>
    </row>
    <row r="45" spans="1:5">
      <c r="A45" s="78"/>
      <c r="B45" s="79"/>
      <c r="C45" s="80"/>
      <c r="D45" s="80"/>
      <c r="E45" s="85">
        <f t="shared" si="0"/>
        <v>1045.3499999999999</v>
      </c>
    </row>
    <row r="46" spans="1:5">
      <c r="A46" s="78"/>
      <c r="B46" s="79"/>
      <c r="C46" s="80"/>
      <c r="D46" s="80"/>
      <c r="E46" s="85">
        <f t="shared" si="0"/>
        <v>1045.3499999999999</v>
      </c>
    </row>
    <row r="47" spans="1:5">
      <c r="A47" s="78"/>
      <c r="B47" s="79"/>
      <c r="C47" s="80"/>
      <c r="D47" s="80"/>
      <c r="E47" s="85">
        <f t="shared" si="0"/>
        <v>1045.3499999999999</v>
      </c>
    </row>
    <row r="48" spans="1:5">
      <c r="A48" s="78"/>
      <c r="B48" s="79"/>
      <c r="C48" s="80"/>
      <c r="D48" s="80"/>
      <c r="E48" s="85">
        <f t="shared" si="0"/>
        <v>1045.3499999999999</v>
      </c>
    </row>
    <row r="49" spans="1:5">
      <c r="A49" s="78"/>
      <c r="B49" s="79"/>
      <c r="C49" s="80"/>
      <c r="D49" s="80"/>
      <c r="E49" s="85">
        <f t="shared" si="0"/>
        <v>1045.3499999999999</v>
      </c>
    </row>
    <row r="50" spans="1:5">
      <c r="A50" s="78"/>
      <c r="B50" s="79"/>
      <c r="C50" s="80"/>
      <c r="D50" s="80"/>
      <c r="E50" s="85">
        <f t="shared" si="0"/>
        <v>1045.3499999999999</v>
      </c>
    </row>
    <row r="51" spans="1:5">
      <c r="A51" s="78"/>
      <c r="B51" s="79"/>
      <c r="C51" s="80"/>
      <c r="D51" s="80"/>
      <c r="E51" s="85">
        <f t="shared" si="0"/>
        <v>1045.3499999999999</v>
      </c>
    </row>
    <row r="52" spans="1:5">
      <c r="A52" s="78"/>
      <c r="B52" s="79"/>
      <c r="C52" s="80"/>
      <c r="D52" s="80"/>
      <c r="E52" s="85">
        <f t="shared" si="0"/>
        <v>1045.3499999999999</v>
      </c>
    </row>
    <row r="53" spans="1:5">
      <c r="A53" s="78"/>
      <c r="B53" s="79"/>
      <c r="C53" s="80"/>
      <c r="D53" s="80"/>
      <c r="E53" s="85">
        <f t="shared" si="0"/>
        <v>1045.3499999999999</v>
      </c>
    </row>
    <row r="54" spans="1:5">
      <c r="A54" s="78"/>
      <c r="B54" s="79"/>
      <c r="C54" s="80"/>
      <c r="D54" s="80"/>
      <c r="E54" s="85">
        <f t="shared" si="0"/>
        <v>1045.3499999999999</v>
      </c>
    </row>
    <row r="55" spans="1:5">
      <c r="A55" s="78"/>
      <c r="B55" s="79"/>
      <c r="C55" s="80"/>
      <c r="D55" s="80"/>
      <c r="E55" s="85">
        <f t="shared" si="0"/>
        <v>1045.3499999999999</v>
      </c>
    </row>
    <row r="56" spans="1:5">
      <c r="A56" s="78"/>
      <c r="B56" s="79"/>
      <c r="C56" s="80"/>
      <c r="D56" s="80"/>
      <c r="E56" s="85">
        <f t="shared" si="0"/>
        <v>1045.3499999999999</v>
      </c>
    </row>
    <row r="57" spans="1:5">
      <c r="A57" s="78"/>
      <c r="B57" s="79"/>
      <c r="C57" s="80"/>
      <c r="D57" s="80"/>
      <c r="E57" s="85">
        <f t="shared" si="0"/>
        <v>1045.3499999999999</v>
      </c>
    </row>
    <row r="58" spans="1:5">
      <c r="A58" s="78"/>
      <c r="B58" s="79"/>
      <c r="C58" s="80"/>
      <c r="D58" s="80"/>
      <c r="E58" s="85">
        <f t="shared" si="0"/>
        <v>1045.3499999999999</v>
      </c>
    </row>
    <row r="59" spans="1:5">
      <c r="A59" s="78"/>
      <c r="B59" s="79"/>
      <c r="C59" s="80"/>
      <c r="D59" s="80"/>
      <c r="E59" s="85">
        <f t="shared" si="0"/>
        <v>1045.3499999999999</v>
      </c>
    </row>
    <row r="60" spans="1:5">
      <c r="A60" s="78"/>
      <c r="B60" s="79"/>
      <c r="C60" s="80"/>
      <c r="D60" s="80"/>
      <c r="E60" s="85">
        <f t="shared" si="0"/>
        <v>1045.3499999999999</v>
      </c>
    </row>
    <row r="61" spans="1:5">
      <c r="A61" s="78"/>
      <c r="B61" s="79"/>
      <c r="C61" s="80"/>
      <c r="D61" s="80"/>
      <c r="E61" s="85">
        <f t="shared" si="0"/>
        <v>1045.3499999999999</v>
      </c>
    </row>
    <row r="62" spans="1:5">
      <c r="A62" s="78"/>
      <c r="B62" s="79"/>
      <c r="C62" s="80"/>
      <c r="D62" s="80"/>
      <c r="E62" s="85">
        <f t="shared" si="0"/>
        <v>1045.3499999999999</v>
      </c>
    </row>
    <row r="63" spans="1:5">
      <c r="A63" s="78"/>
      <c r="B63" s="79"/>
      <c r="C63" s="80"/>
      <c r="D63" s="80"/>
      <c r="E63" s="85">
        <f t="shared" si="0"/>
        <v>1045.3499999999999</v>
      </c>
    </row>
    <row r="64" spans="1:5">
      <c r="A64" s="78"/>
      <c r="B64" s="79"/>
      <c r="C64" s="80"/>
      <c r="D64" s="80"/>
      <c r="E64" s="85">
        <f t="shared" si="0"/>
        <v>1045.3499999999999</v>
      </c>
    </row>
    <row r="65" spans="1:5">
      <c r="A65" s="78"/>
      <c r="B65" s="79"/>
      <c r="C65" s="80"/>
      <c r="D65" s="80"/>
      <c r="E65" s="85">
        <f t="shared" si="0"/>
        <v>1045.3499999999999</v>
      </c>
    </row>
    <row r="66" spans="1:5">
      <c r="A66" s="78"/>
      <c r="B66" s="79"/>
      <c r="C66" s="80"/>
      <c r="D66" s="80"/>
      <c r="E66" s="85">
        <f t="shared" si="0"/>
        <v>1045.3499999999999</v>
      </c>
    </row>
    <row r="67" spans="1:5">
      <c r="A67" s="78"/>
      <c r="B67" s="79"/>
      <c r="C67" s="80"/>
      <c r="D67" s="80"/>
      <c r="E67" s="85">
        <f t="shared" si="0"/>
        <v>1045.3499999999999</v>
      </c>
    </row>
    <row r="68" spans="1:5">
      <c r="A68" s="78"/>
      <c r="B68" s="79"/>
      <c r="C68" s="80"/>
      <c r="D68" s="80"/>
      <c r="E68" s="85">
        <f t="shared" si="0"/>
        <v>1045.3499999999999</v>
      </c>
    </row>
    <row r="69" spans="1:5">
      <c r="A69" s="78"/>
      <c r="B69" s="79"/>
      <c r="C69" s="80"/>
      <c r="D69" s="80"/>
      <c r="E69" s="85">
        <f t="shared" si="0"/>
        <v>1045.3499999999999</v>
      </c>
    </row>
    <row r="70" spans="1:5">
      <c r="A70" s="78"/>
      <c r="B70" s="79"/>
      <c r="C70" s="80"/>
      <c r="D70" s="80"/>
      <c r="E70" s="85">
        <f t="shared" si="0"/>
        <v>1045.3499999999999</v>
      </c>
    </row>
    <row r="71" spans="1:5">
      <c r="A71" s="78"/>
      <c r="B71" s="79"/>
      <c r="C71" s="80"/>
      <c r="D71" s="80"/>
      <c r="E71" s="85">
        <f t="shared" si="0"/>
        <v>1045.3499999999999</v>
      </c>
    </row>
    <row r="72" spans="1:5">
      <c r="A72" s="78"/>
      <c r="B72" s="79"/>
      <c r="C72" s="80"/>
      <c r="D72" s="80"/>
      <c r="E72" s="85">
        <f t="shared" si="0"/>
        <v>1045.3499999999999</v>
      </c>
    </row>
    <row r="73" spans="1:5">
      <c r="A73" s="78"/>
      <c r="B73" s="79"/>
      <c r="C73" s="80"/>
      <c r="D73" s="80"/>
      <c r="E73" s="85">
        <f t="shared" ref="E73:E86" si="1">E72+D73-C73</f>
        <v>1045.3499999999999</v>
      </c>
    </row>
    <row r="74" spans="1:5">
      <c r="A74" s="78"/>
      <c r="B74" s="79"/>
      <c r="C74" s="80"/>
      <c r="D74" s="80"/>
      <c r="E74" s="85">
        <f t="shared" si="1"/>
        <v>1045.3499999999999</v>
      </c>
    </row>
    <row r="75" spans="1:5">
      <c r="A75" s="78"/>
      <c r="B75" s="79"/>
      <c r="C75" s="80"/>
      <c r="D75" s="80"/>
      <c r="E75" s="85">
        <f t="shared" si="1"/>
        <v>1045.3499999999999</v>
      </c>
    </row>
    <row r="76" spans="1:5">
      <c r="A76" s="78"/>
      <c r="B76" s="79"/>
      <c r="C76" s="80"/>
      <c r="D76" s="80"/>
      <c r="E76" s="85">
        <f t="shared" si="1"/>
        <v>1045.3499999999999</v>
      </c>
    </row>
    <row r="77" spans="1:5">
      <c r="A77" s="78"/>
      <c r="B77" s="79"/>
      <c r="C77" s="80"/>
      <c r="D77" s="80"/>
      <c r="E77" s="85">
        <f t="shared" si="1"/>
        <v>1045.3499999999999</v>
      </c>
    </row>
    <row r="78" spans="1:5">
      <c r="A78" s="78"/>
      <c r="B78" s="79"/>
      <c r="C78" s="80"/>
      <c r="D78" s="80"/>
      <c r="E78" s="85">
        <f t="shared" si="1"/>
        <v>1045.3499999999999</v>
      </c>
    </row>
    <row r="79" spans="1:5">
      <c r="A79" s="78"/>
      <c r="B79" s="79"/>
      <c r="C79" s="80"/>
      <c r="D79" s="80"/>
      <c r="E79" s="85">
        <f t="shared" si="1"/>
        <v>1045.3499999999999</v>
      </c>
    </row>
    <row r="80" spans="1:5">
      <c r="A80" s="78"/>
      <c r="B80" s="79"/>
      <c r="C80" s="80"/>
      <c r="D80" s="80"/>
      <c r="E80" s="85">
        <f t="shared" si="1"/>
        <v>1045.3499999999999</v>
      </c>
    </row>
    <row r="81" spans="1:5">
      <c r="A81" s="78"/>
      <c r="B81" s="79"/>
      <c r="C81" s="80"/>
      <c r="D81" s="80"/>
      <c r="E81" s="85">
        <f t="shared" si="1"/>
        <v>1045.3499999999999</v>
      </c>
    </row>
    <row r="82" spans="1:5">
      <c r="A82" s="78"/>
      <c r="B82" s="79"/>
      <c r="C82" s="80"/>
      <c r="D82" s="80"/>
      <c r="E82" s="85">
        <f t="shared" si="1"/>
        <v>1045.3499999999999</v>
      </c>
    </row>
    <row r="83" spans="1:5">
      <c r="A83" s="78"/>
      <c r="B83" s="79"/>
      <c r="C83" s="80"/>
      <c r="D83" s="80"/>
      <c r="E83" s="85">
        <f t="shared" si="1"/>
        <v>1045.3499999999999</v>
      </c>
    </row>
    <row r="84" spans="1:5">
      <c r="A84" s="78"/>
      <c r="B84" s="79"/>
      <c r="C84" s="80"/>
      <c r="D84" s="80"/>
      <c r="E84" s="85">
        <f t="shared" si="1"/>
        <v>1045.3499999999999</v>
      </c>
    </row>
    <row r="85" spans="1:5">
      <c r="A85" s="78"/>
      <c r="B85" s="79"/>
      <c r="C85" s="80"/>
      <c r="D85" s="80"/>
      <c r="E85" s="85">
        <f t="shared" si="1"/>
        <v>1045.3499999999999</v>
      </c>
    </row>
    <row r="86" spans="1:5" ht="17.399999999999999">
      <c r="A86" s="78"/>
      <c r="B86" s="79"/>
      <c r="C86" s="91"/>
      <c r="D86" s="91"/>
      <c r="E86" s="97">
        <f t="shared" si="1"/>
        <v>1045.3499999999999</v>
      </c>
    </row>
  </sheetData>
  <sheetProtection password="A652" sheet="1" selectLockedCells="1"/>
  <mergeCells count="2">
    <mergeCell ref="A2:E2"/>
    <mergeCell ref="A5:D5"/>
  </mergeCells>
  <phoneticPr fontId="0" type="noConversion"/>
  <pageMargins left="0.78740157499999996" right="0.78740157499999996" top="0.984251969" bottom="0.984251969" header="0.4921259845" footer="0.492125984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BILAN</vt:lpstr>
      <vt:lpstr>Poste 1 stages</vt:lpstr>
      <vt:lpstr>Poste 2 Activitées et Réunions</vt:lpstr>
      <vt:lpstr>Poste 3 Matériel</vt:lpstr>
      <vt:lpstr>Poste 4 Subventions</vt:lpstr>
      <vt:lpstr>Poste 5 Charges d'exploitation</vt:lpstr>
      <vt:lpstr>Poste 6 Divers</vt:lpstr>
      <vt:lpstr>COMPTE CHEQUES</vt:lpstr>
    </vt:vector>
  </TitlesOfParts>
  <Company>Aurore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Bruno GRANDJEAN</cp:lastModifiedBy>
  <cp:lastPrinted>2025-07-27T14:37:22Z</cp:lastPrinted>
  <dcterms:created xsi:type="dcterms:W3CDTF">2001-02-27T19:39:15Z</dcterms:created>
  <dcterms:modified xsi:type="dcterms:W3CDTF">2025-07-29T07:57:24Z</dcterms:modified>
</cp:coreProperties>
</file>