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FC7213\Documents\Exclus de la sauvegarde\carte sd\Site Web Comité contenu\Assemblées Générales\2021 - AG\Administratif\"/>
    </mc:Choice>
  </mc:AlternateContent>
  <xr:revisionPtr revIDLastSave="0" documentId="8_{7A81B49F-267D-4099-9D25-2910C02223DC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Inscriptions" sheetId="3" r:id="rId1"/>
    <sheet name="Rapports commissions" sheetId="6" r:id="rId2"/>
    <sheet name="Rapports région" sheetId="4" r:id="rId3"/>
  </sheets>
  <definedNames>
    <definedName name="_xlnm.Print_Area" localSheetId="0">Inscriptions!$A$1:$F$81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3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8" i="6"/>
  <c r="C7" i="6"/>
  <c r="C6" i="6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10" i="4"/>
  <c r="C9" i="4"/>
  <c r="C8" i="4"/>
  <c r="C7" i="4"/>
  <c r="C6" i="4"/>
  <c r="C5" i="4"/>
  <c r="C4" i="4"/>
  <c r="C5" i="6"/>
  <c r="B79" i="4" l="1"/>
  <c r="Q79" i="6" l="1"/>
  <c r="P79" i="6"/>
  <c r="O79" i="6"/>
  <c r="N79" i="6"/>
  <c r="O79" i="4" l="1"/>
  <c r="N79" i="4"/>
  <c r="M79" i="4"/>
  <c r="L79" i="4"/>
  <c r="M79" i="6" l="1"/>
  <c r="L79" i="6"/>
  <c r="K79" i="6"/>
  <c r="J79" i="6"/>
  <c r="I79" i="6"/>
  <c r="H79" i="6"/>
  <c r="G79" i="6"/>
  <c r="F79" i="6"/>
  <c r="E79" i="6"/>
  <c r="D79" i="6"/>
  <c r="B79" i="6"/>
  <c r="C4" i="6"/>
  <c r="C79" i="6" s="1"/>
  <c r="Q79" i="4"/>
  <c r="P79" i="4"/>
  <c r="K79" i="4"/>
  <c r="J79" i="4"/>
  <c r="I79" i="4"/>
  <c r="H79" i="4"/>
  <c r="G79" i="4"/>
  <c r="F79" i="4"/>
  <c r="E79" i="4"/>
  <c r="D79" i="4"/>
  <c r="E79" i="3" l="1"/>
  <c r="C79" i="4"/>
  <c r="F80" i="6" l="1"/>
  <c r="O80" i="6"/>
  <c r="P80" i="6"/>
  <c r="N80" i="6"/>
  <c r="Q80" i="6"/>
  <c r="C80" i="3"/>
  <c r="L80" i="6"/>
  <c r="K80" i="6"/>
  <c r="M80" i="6"/>
  <c r="G80" i="6"/>
  <c r="I80" i="4"/>
  <c r="O80" i="4"/>
  <c r="N80" i="4"/>
  <c r="M80" i="4"/>
  <c r="L80" i="4"/>
  <c r="H80" i="6"/>
  <c r="I80" i="6"/>
  <c r="D80" i="6"/>
  <c r="J80" i="6"/>
  <c r="E80" i="6"/>
  <c r="C80" i="6"/>
  <c r="D80" i="4"/>
  <c r="F80" i="4"/>
  <c r="C80" i="4"/>
  <c r="H80" i="4"/>
  <c r="Q80" i="4"/>
  <c r="J80" i="4"/>
  <c r="E80" i="4"/>
  <c r="K80" i="4"/>
  <c r="P80" i="4"/>
  <c r="G80" i="4"/>
  <c r="N81" i="6" l="1"/>
  <c r="F81" i="6"/>
  <c r="P81" i="6"/>
  <c r="J81" i="6"/>
  <c r="L81" i="6"/>
  <c r="H81" i="4"/>
  <c r="H81" i="6"/>
  <c r="L81" i="4"/>
  <c r="N81" i="4"/>
  <c r="D81" i="6"/>
  <c r="P81" i="4"/>
  <c r="J81" i="4"/>
  <c r="D81" i="4"/>
  <c r="F81" i="4"/>
  <c r="D79" i="3"/>
  <c r="E80" i="3" s="1"/>
</calcChain>
</file>

<file path=xl/sharedStrings.xml><?xml version="1.0" encoding="utf-8"?>
<sst xmlns="http://schemas.openxmlformats.org/spreadsheetml/2006/main" count="475" uniqueCount="268">
  <si>
    <t>Numero</t>
  </si>
  <si>
    <t>contre</t>
  </si>
  <si>
    <t>Juridique</t>
  </si>
  <si>
    <t>Archeo</t>
  </si>
  <si>
    <t>Technique</t>
  </si>
  <si>
    <t>Voix totales</t>
  </si>
  <si>
    <t>Voix présents</t>
  </si>
  <si>
    <t>Abst.</t>
  </si>
  <si>
    <t>POUR</t>
  </si>
  <si>
    <t>Rapport Pdt</t>
  </si>
  <si>
    <t>PV 2017</t>
  </si>
  <si>
    <t>Rapport secretaire</t>
  </si>
  <si>
    <t>Votes Rapports des régions</t>
  </si>
  <si>
    <t>Votes rapports des commissions</t>
  </si>
  <si>
    <t>NEPTUNE CLUB BASTIAIS</t>
  </si>
  <si>
    <t>S.C. DE LA COTE DES NACRES</t>
  </si>
  <si>
    <t>CSLG AJACCIO PLONGEE</t>
  </si>
  <si>
    <t>POSIDONIA CLUB</t>
  </si>
  <si>
    <t>CLUB LEGION CALVI</t>
  </si>
  <si>
    <t>ST FLORENT DAUPHIN CLUB</t>
  </si>
  <si>
    <t>TYRRHENIA SUBAQUATIQUE CLUB</t>
  </si>
  <si>
    <t>ASSOCIATION OCTOPUS PLONGEE</t>
  </si>
  <si>
    <t>ECOLE DE PLONGEE DE ST FLORENT</t>
  </si>
  <si>
    <t>IMMERSION 2000</t>
  </si>
  <si>
    <t>L'AQUARIUM</t>
  </si>
  <si>
    <t>CABOCHARD PLONGEE</t>
  </si>
  <si>
    <t>ISULA PLONGEE</t>
  </si>
  <si>
    <t>OXYGENE</t>
  </si>
  <si>
    <t>CORSICA APNEE</t>
  </si>
  <si>
    <t>MASK</t>
  </si>
  <si>
    <t>LES BULLES BASTIAISES PLONGEE</t>
  </si>
  <si>
    <t>BORGOSUB FREEDIVING</t>
  </si>
  <si>
    <t>APNEA CLUB AJACCIEN</t>
  </si>
  <si>
    <t>CORSICA SUB</t>
  </si>
  <si>
    <t>SARL E RAGNOLE</t>
  </si>
  <si>
    <t>EXPLORASUB</t>
  </si>
  <si>
    <t>ISULA</t>
  </si>
  <si>
    <t>A LUCERNA</t>
  </si>
  <si>
    <t>E.P.I.C</t>
  </si>
  <si>
    <t>U CULOMBU - PLONGEE NATURE</t>
  </si>
  <si>
    <t>DIVING CORSICA SPORTS</t>
  </si>
  <si>
    <t>A MADREPERLA</t>
  </si>
  <si>
    <t>EURL DOLFINU BIANCU</t>
  </si>
  <si>
    <t>CENTRE DE PLONGEE CASTILLE</t>
  </si>
  <si>
    <t>CORSICA DIVING CENTER</t>
  </si>
  <si>
    <t>PIANOTTOLI DIVING</t>
  </si>
  <si>
    <t>CALVI PLONGEE</t>
  </si>
  <si>
    <t>ODYSSEE PLONGEE</t>
  </si>
  <si>
    <t>FAVONE PLONGEE</t>
  </si>
  <si>
    <t>ATA - CLUB DE PLONGEE BASTIAIS</t>
  </si>
  <si>
    <t>SUB'DIVE</t>
  </si>
  <si>
    <t>CAPI CORSU TSM</t>
  </si>
  <si>
    <t>AGOSTA PLONGEE</t>
  </si>
  <si>
    <t>PORTO VECCHIO PLONGEE</t>
  </si>
  <si>
    <t>EPIR</t>
  </si>
  <si>
    <t>A L'EAU RANDO</t>
  </si>
  <si>
    <t>TORRA PLONGEE</t>
  </si>
  <si>
    <t>STATION STARESO</t>
  </si>
  <si>
    <t>CALYPSO MARINE</t>
  </si>
  <si>
    <t>SAS 3P</t>
  </si>
  <si>
    <t>BONIFACIO PLONGEE</t>
  </si>
  <si>
    <t>MR GISSELAIRE JEAN LUC</t>
  </si>
  <si>
    <t>MR RODRIGUEZ STEPHANE</t>
  </si>
  <si>
    <t>MR CARDUCCI ALAIN</t>
  </si>
  <si>
    <t>MR ALFONSI HERVE</t>
  </si>
  <si>
    <t>MR MIFSUD PIERRE JACQUES</t>
  </si>
  <si>
    <t>C.E.S.M. ST FLORENT</t>
  </si>
  <si>
    <t>MR GLUCK GILLES</t>
  </si>
  <si>
    <t>MR SILVARELLI DIDIER</t>
  </si>
  <si>
    <t>MR CASTELLI CYRILLE</t>
  </si>
  <si>
    <t>MR GALLIOT CHRISTIAN</t>
  </si>
  <si>
    <t>MME DUPRE-POIGET MARJORIE</t>
  </si>
  <si>
    <t>MR BRUNO FRANK</t>
  </si>
  <si>
    <t>MME MARGOUET CHANTAL</t>
  </si>
  <si>
    <t>MR BLOUIN STEPHANE</t>
  </si>
  <si>
    <t>MME VRIJENS AURORE</t>
  </si>
  <si>
    <t>MR LAFRANCESCA PATRICK</t>
  </si>
  <si>
    <t>MR MALERBA JEAN CLAUDE</t>
  </si>
  <si>
    <t>MME LERISSEL KARINE</t>
  </si>
  <si>
    <t>MR PANISI FREDERIC</t>
  </si>
  <si>
    <t>MME STEINER CHANTAL</t>
  </si>
  <si>
    <t>MR WEISS OLAF</t>
  </si>
  <si>
    <t xml:space="preserve">LE KALLISTE </t>
  </si>
  <si>
    <t>MME ROSSI MAGRO SYLVIANE</t>
  </si>
  <si>
    <t>OCEANS</t>
  </si>
  <si>
    <t>MLLE KERDONCUFF YANNICK</t>
  </si>
  <si>
    <t>MR ARAGON SEBASTIEN</t>
  </si>
  <si>
    <t>MR FRERE JEAN MARC</t>
  </si>
  <si>
    <t>MR ANGELINI PIERRE FRANCOIS</t>
  </si>
  <si>
    <t>CARGESUB SARL</t>
  </si>
  <si>
    <t>MR DAUGA DAVID</t>
  </si>
  <si>
    <t>MR ESPERVIE JEAN MARIE</t>
  </si>
  <si>
    <t>MR ROSSI MICHEL</t>
  </si>
  <si>
    <t>MME PERQUY EVELYNE</t>
  </si>
  <si>
    <t>MR DAYRIES CHRISTIAN</t>
  </si>
  <si>
    <t>MR PERI PASCAL</t>
  </si>
  <si>
    <t>MR PARRINELLO SALINI ANTHONY</t>
  </si>
  <si>
    <t>A PIAGHJA DIVING CALVI</t>
  </si>
  <si>
    <t>MR GOMBAULT STEPHANE</t>
  </si>
  <si>
    <t>MR JUNG SEBASTIEN</t>
  </si>
  <si>
    <t>M PRODHOMME ROMAIN</t>
  </si>
  <si>
    <t>M GRANELLI GILLES</t>
  </si>
  <si>
    <t>HIPPOCAMPE</t>
  </si>
  <si>
    <t>MME HARTMANN NADINE</t>
  </si>
  <si>
    <t>MR VALERY JEAN FRANÇOIS</t>
  </si>
  <si>
    <t>Structure</t>
  </si>
  <si>
    <t>des voix présents ou représentés</t>
  </si>
  <si>
    <t>des clubs présents ou représentés</t>
  </si>
  <si>
    <t>clubs     =</t>
  </si>
  <si>
    <t>voix      =</t>
  </si>
  <si>
    <t>Rapport tresor.</t>
  </si>
  <si>
    <t>Vote Prévisionnel</t>
  </si>
  <si>
    <t>Quitus Trésorière</t>
  </si>
  <si>
    <t>divers</t>
  </si>
  <si>
    <t>MR COULON THIERRY</t>
  </si>
  <si>
    <t>04200059</t>
  </si>
  <si>
    <t>MR COLLIER TEDDY</t>
  </si>
  <si>
    <t>PLONGEE PORTO CIUTTATA</t>
  </si>
  <si>
    <t>SAS CORSICA SUB</t>
  </si>
  <si>
    <t>MONSIEUR LEMAITRE THOMAS</t>
  </si>
  <si>
    <t>Medicale</t>
  </si>
  <si>
    <t>Bio</t>
  </si>
  <si>
    <t>Apnee</t>
  </si>
  <si>
    <t>MR SERAFINI FRANCOIS</t>
  </si>
  <si>
    <t>MR DEPIEDS CHRISTOPHE</t>
  </si>
  <si>
    <t>MR ESPLAT VALLI PASCAL</t>
  </si>
  <si>
    <t>MR CHAMBON LIONEL</t>
  </si>
  <si>
    <t>MR ROLLIN FRANCK</t>
  </si>
  <si>
    <t>MR BONIFACIO GERARD</t>
  </si>
  <si>
    <t>MR LACHURIES ALAIN</t>
  </si>
  <si>
    <t>MR MAINETTI JEAN CHRISTOPHE</t>
  </si>
  <si>
    <t>0420032C</t>
  </si>
  <si>
    <t>SARL ALGAJOLA SPORT NATURE</t>
  </si>
  <si>
    <t>0420083C</t>
  </si>
  <si>
    <t>NAUTICA PLONGEE</t>
  </si>
  <si>
    <t>0420084C</t>
  </si>
  <si>
    <t>PROPRIANO PLONGEE</t>
  </si>
  <si>
    <t>04200014</t>
  </si>
  <si>
    <t>04200021</t>
  </si>
  <si>
    <t>04200029</t>
  </si>
  <si>
    <t>04200031</t>
  </si>
  <si>
    <t>04200035</t>
  </si>
  <si>
    <t>04200040</t>
  </si>
  <si>
    <t>04200042</t>
  </si>
  <si>
    <t>04200048</t>
  </si>
  <si>
    <t>04200070</t>
  </si>
  <si>
    <t>04200090</t>
  </si>
  <si>
    <t>04200111</t>
  </si>
  <si>
    <t>04200116</t>
  </si>
  <si>
    <t>04200122</t>
  </si>
  <si>
    <t>04200127</t>
  </si>
  <si>
    <t>04200130</t>
  </si>
  <si>
    <t>04200135</t>
  </si>
  <si>
    <t>04200137</t>
  </si>
  <si>
    <t>04200141</t>
  </si>
  <si>
    <t>04200153</t>
  </si>
  <si>
    <t>04200159</t>
  </si>
  <si>
    <t>04200161</t>
  </si>
  <si>
    <t>04200162</t>
  </si>
  <si>
    <t>04200164</t>
  </si>
  <si>
    <t>04200165</t>
  </si>
  <si>
    <t>04200167</t>
  </si>
  <si>
    <t>04200168</t>
  </si>
  <si>
    <t>04200169</t>
  </si>
  <si>
    <t>0420005C</t>
  </si>
  <si>
    <t>0420011C</t>
  </si>
  <si>
    <t>0420015C</t>
  </si>
  <si>
    <t>0420016C</t>
  </si>
  <si>
    <t>0420021C</t>
  </si>
  <si>
    <t>0420023C</t>
  </si>
  <si>
    <t>0420024C</t>
  </si>
  <si>
    <t>0420025C</t>
  </si>
  <si>
    <t>0420030C</t>
  </si>
  <si>
    <t>0420033C</t>
  </si>
  <si>
    <t>0420035C</t>
  </si>
  <si>
    <t>0420036C</t>
  </si>
  <si>
    <t>0420040C</t>
  </si>
  <si>
    <t>0420041C</t>
  </si>
  <si>
    <t>0420042C</t>
  </si>
  <si>
    <t>0420043C</t>
  </si>
  <si>
    <t>0420045C</t>
  </si>
  <si>
    <t>0420049C</t>
  </si>
  <si>
    <t>0420050C</t>
  </si>
  <si>
    <t>0420052C</t>
  </si>
  <si>
    <t>0420055C</t>
  </si>
  <si>
    <t>0420056C</t>
  </si>
  <si>
    <t>0420057C</t>
  </si>
  <si>
    <t>0420060C</t>
  </si>
  <si>
    <t>0420063C</t>
  </si>
  <si>
    <t>0420066C</t>
  </si>
  <si>
    <t>0420068C</t>
  </si>
  <si>
    <t>0420070C</t>
  </si>
  <si>
    <t>0420071C</t>
  </si>
  <si>
    <t>0420072C</t>
  </si>
  <si>
    <t>0420073C</t>
  </si>
  <si>
    <t>0420076C</t>
  </si>
  <si>
    <t>0420077C</t>
  </si>
  <si>
    <t>0420080C</t>
  </si>
  <si>
    <t>0420081C</t>
  </si>
  <si>
    <t>ASS. SUBAQUATIQUE DU TARAVO</t>
  </si>
  <si>
    <t>G.F.C.A SUBAQUATIQUE</t>
  </si>
  <si>
    <t>CLUB PLONGEE BASTIAIS</t>
  </si>
  <si>
    <t>L'ARINAGHJOLA</t>
  </si>
  <si>
    <t>ECOLE DE PLONGEE INTERNATIONALE DE LA CORSE</t>
  </si>
  <si>
    <t>COSTA VERDE LOISIRS</t>
  </si>
  <si>
    <t xml:space="preserve">A L'EAU PLONGEE </t>
  </si>
  <si>
    <t>AMICI SUB'TORTUE</t>
  </si>
  <si>
    <t>Représentée par / Signature</t>
  </si>
  <si>
    <t>Inscriptions / Emargement</t>
  </si>
  <si>
    <t>MR CRUMIERE VINCENT</t>
  </si>
  <si>
    <t>MR FLUIXA CHARLES</t>
  </si>
  <si>
    <t>MR NICOLAI JEAN BAPTISTE</t>
  </si>
  <si>
    <t>MR RAMAZZOTTI STEPHANE</t>
  </si>
  <si>
    <t>M PAPE CHRISTOPHE</t>
  </si>
  <si>
    <t>MR ROSSI JORDI</t>
  </si>
  <si>
    <t>VIGIER JEREMY</t>
  </si>
  <si>
    <t>MR Gabriel RODRIGUEZ</t>
  </si>
  <si>
    <t>MR Daniel BLATRIER</t>
  </si>
  <si>
    <t>Pierrick FLEURY</t>
  </si>
  <si>
    <t>04200170</t>
  </si>
  <si>
    <t>PLONGEE PASSION</t>
  </si>
  <si>
    <t>Jean Claude MALERBA</t>
  </si>
  <si>
    <t>04200171</t>
  </si>
  <si>
    <t>Club de Plongée les Dauphins de Valinco</t>
  </si>
  <si>
    <t>Florian SOUDIN</t>
  </si>
  <si>
    <t>0420085C</t>
  </si>
  <si>
    <t>KALISTE PLONGEE</t>
  </si>
  <si>
    <t>Ange ROSSI</t>
  </si>
  <si>
    <t>VRIJENS</t>
  </si>
  <si>
    <t>04200172</t>
  </si>
  <si>
    <t>04200173</t>
  </si>
  <si>
    <t>Lava Plongée</t>
  </si>
  <si>
    <t>Danielle MAURY</t>
  </si>
  <si>
    <t>Stéphane PROVENT</t>
  </si>
  <si>
    <t>CORSICA FREE DIVING</t>
  </si>
  <si>
    <t>0420086C</t>
  </si>
  <si>
    <t>0420087C</t>
  </si>
  <si>
    <t>0420088C</t>
  </si>
  <si>
    <t>0420089C</t>
  </si>
  <si>
    <t>Vincent OLLAGNON</t>
  </si>
  <si>
    <t>ETSMS</t>
  </si>
  <si>
    <t>BLEU MARINE</t>
  </si>
  <si>
    <t>VINCENT  OLLAGNON</t>
  </si>
  <si>
    <t>Luc OUVRARD</t>
  </si>
  <si>
    <t>Daniel DAMIANI</t>
  </si>
  <si>
    <t>Maud VIAL</t>
  </si>
  <si>
    <t>Pascal HABERT</t>
  </si>
  <si>
    <t>Jeremy VIGIER</t>
  </si>
  <si>
    <t>Anne Sophie COCQ</t>
  </si>
  <si>
    <t>STEINER</t>
  </si>
  <si>
    <t>RICHARD</t>
  </si>
  <si>
    <t>MARGOUET</t>
  </si>
  <si>
    <t>LEGENDRE</t>
  </si>
  <si>
    <t>LACHURIES</t>
  </si>
  <si>
    <t>LESAGE</t>
  </si>
  <si>
    <t>GRANELLI</t>
  </si>
  <si>
    <t>SERAFINI</t>
  </si>
  <si>
    <t>ALFONSI</t>
  </si>
  <si>
    <t>PLAZA</t>
  </si>
  <si>
    <t>RAMAZZOTTI</t>
  </si>
  <si>
    <t>OLIVI</t>
  </si>
  <si>
    <t>MAURY</t>
  </si>
  <si>
    <t>DUPRE POIGET</t>
  </si>
  <si>
    <t>PROVENT</t>
  </si>
  <si>
    <t>SOUDIN</t>
  </si>
  <si>
    <t>HABERT</t>
  </si>
  <si>
    <t>DUMAS</t>
  </si>
  <si>
    <t>OLLAGNON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</si>
</sst>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0"/>
      <name val="Verdana"/>
      <family val="2"/>
    </font>
    <font>
      <b/>
      <sz val="10"/>
      <color theme="8" tint="-0.249977111117893"/>
      <name val="Verdana"/>
      <family val="2"/>
    </font>
    <font>
      <sz val="10"/>
      <name val="Calibri"/>
      <family val="2"/>
      <scheme val="minor"/>
    </font>
    <font>
      <b/>
      <sz val="10"/>
      <color theme="1"/>
      <name val="Verdana"/>
      <family val="2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18" fillId="33" borderId="0" xfId="0" applyFont="1" applyFill="1"/>
    <xf numFmtId="0" fontId="20" fillId="33" borderId="10" xfId="0" applyFont="1" applyFill="1" applyBorder="1" applyAlignment="1">
      <alignment horizontal="left" wrapText="1"/>
    </xf>
    <xf numFmtId="0" fontId="20" fillId="33" borderId="12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/>
    </xf>
    <xf numFmtId="10" fontId="18" fillId="33" borderId="0" xfId="0" applyNumberFormat="1" applyFont="1" applyFill="1"/>
    <xf numFmtId="0" fontId="19" fillId="33" borderId="0" xfId="0" applyFont="1" applyFill="1" applyAlignment="1">
      <alignment horizontal="center"/>
    </xf>
    <xf numFmtId="0" fontId="18" fillId="33" borderId="11" xfId="0" applyFont="1" applyFill="1" applyBorder="1" applyAlignment="1">
      <alignment wrapText="1"/>
    </xf>
    <xf numFmtId="0" fontId="18" fillId="33" borderId="0" xfId="0" applyFont="1" applyFill="1" applyBorder="1" applyAlignment="1">
      <alignment wrapText="1"/>
    </xf>
    <xf numFmtId="0" fontId="21" fillId="33" borderId="14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20" fillId="33" borderId="18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wrapText="1"/>
    </xf>
    <xf numFmtId="0" fontId="18" fillId="0" borderId="21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10" fontId="19" fillId="33" borderId="23" xfId="0" applyNumberFormat="1" applyFont="1" applyFill="1" applyBorder="1" applyAlignment="1">
      <alignment horizontal="center"/>
    </xf>
    <xf numFmtId="10" fontId="19" fillId="0" borderId="24" xfId="0" applyNumberFormat="1" applyFont="1" applyFill="1" applyBorder="1" applyAlignment="1">
      <alignment horizontal="center"/>
    </xf>
    <xf numFmtId="0" fontId="19" fillId="33" borderId="25" xfId="0" applyFont="1" applyFill="1" applyBorder="1" applyAlignment="1">
      <alignment horizontal="center"/>
    </xf>
    <xf numFmtId="0" fontId="19" fillId="33" borderId="22" xfId="0" applyFont="1" applyFill="1" applyBorder="1" applyAlignment="1">
      <alignment horizontal="center"/>
    </xf>
    <xf numFmtId="10" fontId="19" fillId="33" borderId="26" xfId="0" applyNumberFormat="1" applyFont="1" applyFill="1" applyBorder="1" applyAlignment="1">
      <alignment horizontal="center"/>
    </xf>
    <xf numFmtId="10" fontId="19" fillId="33" borderId="24" xfId="0" applyNumberFormat="1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10" fontId="19" fillId="33" borderId="27" xfId="0" applyNumberFormat="1" applyFont="1" applyFill="1" applyBorder="1" applyAlignment="1">
      <alignment horizontal="center"/>
    </xf>
    <xf numFmtId="0" fontId="18" fillId="33" borderId="28" xfId="0" applyFont="1" applyFill="1" applyBorder="1" applyAlignment="1">
      <alignment horizontal="center" wrapText="1"/>
    </xf>
    <xf numFmtId="0" fontId="18" fillId="33" borderId="29" xfId="0" applyFont="1" applyFill="1" applyBorder="1" applyAlignment="1">
      <alignment horizontal="center"/>
    </xf>
    <xf numFmtId="0" fontId="18" fillId="33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wrapText="1"/>
    </xf>
    <xf numFmtId="0" fontId="18" fillId="33" borderId="30" xfId="0" applyFont="1" applyFill="1" applyBorder="1" applyAlignment="1">
      <alignment horizontal="center" wrapText="1"/>
    </xf>
    <xf numFmtId="0" fontId="18" fillId="33" borderId="31" xfId="0" applyFont="1" applyFill="1" applyBorder="1" applyAlignment="1">
      <alignment horizontal="center" wrapText="1"/>
    </xf>
    <xf numFmtId="0" fontId="23" fillId="33" borderId="32" xfId="0" applyFont="1" applyFill="1" applyBorder="1" applyAlignment="1">
      <alignment horizontal="center"/>
    </xf>
    <xf numFmtId="10" fontId="23" fillId="33" borderId="33" xfId="0" applyNumberFormat="1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3" borderId="39" xfId="0" applyFont="1" applyFill="1" applyBorder="1" applyAlignment="1">
      <alignment horizontal="center"/>
    </xf>
    <xf numFmtId="0" fontId="19" fillId="33" borderId="41" xfId="0" applyFont="1" applyFill="1" applyBorder="1" applyAlignment="1">
      <alignment horizontal="center"/>
    </xf>
    <xf numFmtId="10" fontId="19" fillId="33" borderId="40" xfId="0" applyNumberFormat="1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8" fillId="33" borderId="42" xfId="0" applyFont="1" applyFill="1" applyBorder="1" applyAlignment="1">
      <alignment horizontal="center" wrapText="1"/>
    </xf>
    <xf numFmtId="0" fontId="18" fillId="33" borderId="43" xfId="0" applyFont="1" applyFill="1" applyBorder="1" applyAlignment="1">
      <alignment horizontal="center"/>
    </xf>
    <xf numFmtId="0" fontId="18" fillId="33" borderId="42" xfId="0" applyFont="1" applyFill="1" applyBorder="1" applyAlignment="1">
      <alignment horizontal="center"/>
    </xf>
    <xf numFmtId="0" fontId="18" fillId="33" borderId="44" xfId="0" applyFont="1" applyFill="1" applyBorder="1" applyAlignment="1">
      <alignment horizontal="center"/>
    </xf>
    <xf numFmtId="0" fontId="18" fillId="33" borderId="45" xfId="0" applyFont="1" applyFill="1" applyBorder="1" applyAlignment="1">
      <alignment horizontal="center"/>
    </xf>
    <xf numFmtId="0" fontId="20" fillId="33" borderId="46" xfId="0" applyFont="1" applyFill="1" applyBorder="1" applyAlignment="1">
      <alignment horizontal="center" wrapText="1"/>
    </xf>
    <xf numFmtId="0" fontId="20" fillId="0" borderId="47" xfId="0" applyFont="1" applyFill="1" applyBorder="1" applyAlignment="1">
      <alignment horizontal="center" wrapText="1"/>
    </xf>
    <xf numFmtId="0" fontId="20" fillId="0" borderId="4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horizontal="center" wrapText="1"/>
    </xf>
    <xf numFmtId="0" fontId="19" fillId="33" borderId="45" xfId="0" applyFont="1" applyFill="1" applyBorder="1" applyAlignment="1">
      <alignment horizontal="center"/>
    </xf>
    <xf numFmtId="10" fontId="19" fillId="33" borderId="49" xfId="0" applyNumberFormat="1" applyFont="1" applyFill="1" applyBorder="1" applyAlignment="1">
      <alignment horizontal="center"/>
    </xf>
    <xf numFmtId="0" fontId="19" fillId="33" borderId="44" xfId="0" applyFont="1" applyFill="1" applyBorder="1" applyAlignment="1">
      <alignment horizontal="center"/>
    </xf>
    <xf numFmtId="10" fontId="19" fillId="33" borderId="50" xfId="0" applyNumberFormat="1" applyFont="1" applyFill="1" applyBorder="1" applyAlignment="1">
      <alignment horizontal="center"/>
    </xf>
    <xf numFmtId="9" fontId="18" fillId="33" borderId="0" xfId="0" applyNumberFormat="1" applyFont="1" applyFill="1"/>
    <xf numFmtId="0" fontId="20" fillId="33" borderId="38" xfId="0" applyFont="1" applyFill="1" applyBorder="1" applyAlignment="1">
      <alignment horizontal="center" wrapText="1"/>
    </xf>
    <xf numFmtId="10" fontId="23" fillId="33" borderId="0" xfId="0" applyNumberFormat="1" applyFont="1" applyFill="1" applyAlignment="1">
      <alignment horizontal="center"/>
    </xf>
    <xf numFmtId="0" fontId="23" fillId="33" borderId="0" xfId="0" applyFont="1" applyFill="1"/>
    <xf numFmtId="0" fontId="23" fillId="33" borderId="0" xfId="0" applyFont="1" applyFill="1" applyAlignment="1">
      <alignment horizontal="center"/>
    </xf>
    <xf numFmtId="10" fontId="23" fillId="33" borderId="0" xfId="0" applyNumberFormat="1" applyFont="1" applyFill="1" applyBorder="1" applyAlignment="1">
      <alignment horizontal="center"/>
    </xf>
    <xf numFmtId="0" fontId="18" fillId="33" borderId="38" xfId="0" applyFont="1" applyFill="1" applyBorder="1"/>
    <xf numFmtId="0" fontId="18" fillId="33" borderId="39" xfId="0" applyFont="1" applyFill="1" applyBorder="1"/>
    <xf numFmtId="0" fontId="25" fillId="33" borderId="12" xfId="0" applyFont="1" applyFill="1" applyBorder="1" applyAlignment="1">
      <alignment horizontal="center" wrapText="1"/>
    </xf>
    <xf numFmtId="0" fontId="25" fillId="33" borderId="38" xfId="0" applyFont="1" applyFill="1" applyBorder="1" applyAlignment="1">
      <alignment horizontal="center" wrapText="1"/>
    </xf>
    <xf numFmtId="0" fontId="26" fillId="33" borderId="38" xfId="0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28" fillId="33" borderId="15" xfId="0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9" fillId="33" borderId="38" xfId="0" applyFont="1" applyFill="1" applyBorder="1" applyAlignment="1">
      <alignment horizontal="center"/>
    </xf>
    <xf numFmtId="0" fontId="30" fillId="33" borderId="38" xfId="0" applyFont="1" applyFill="1" applyBorder="1" applyAlignment="1">
      <alignment horizontal="center"/>
    </xf>
    <xf numFmtId="0" fontId="24" fillId="33" borderId="0" xfId="0" applyFont="1" applyFill="1" applyAlignment="1">
      <alignment horizontal="center" vertical="center"/>
    </xf>
    <xf numFmtId="0" fontId="20" fillId="33" borderId="12" xfId="0" applyFont="1" applyFill="1" applyBorder="1" applyAlignment="1">
      <alignment horizontal="center" wrapText="1"/>
    </xf>
    <xf numFmtId="0" fontId="20" fillId="33" borderId="52" xfId="0" applyFont="1" applyFill="1" applyBorder="1" applyAlignment="1">
      <alignment horizontal="center" wrapText="1"/>
    </xf>
    <xf numFmtId="0" fontId="20" fillId="33" borderId="51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23" fillId="33" borderId="0" xfId="0" applyFont="1" applyFill="1" applyBorder="1" applyAlignment="1">
      <alignment horizontal="left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10" fontId="22" fillId="33" borderId="36" xfId="0" applyNumberFormat="1" applyFont="1" applyFill="1" applyBorder="1" applyAlignment="1">
      <alignment horizontal="center"/>
    </xf>
    <xf numFmtId="0" fontId="22" fillId="33" borderId="34" xfId="0" applyFont="1" applyFill="1" applyBorder="1" applyAlignment="1">
      <alignment horizontal="center"/>
    </xf>
    <xf numFmtId="10" fontId="22" fillId="33" borderId="35" xfId="0" applyNumberFormat="1" applyFont="1" applyFill="1" applyBorder="1" applyAlignment="1">
      <alignment horizontal="center"/>
    </xf>
    <xf numFmtId="10" fontId="22" fillId="33" borderId="34" xfId="0" applyNumberFormat="1" applyFont="1" applyFill="1" applyBorder="1" applyAlignment="1">
      <alignment horizontal="center"/>
    </xf>
    <xf numFmtId="0" fontId="18" fillId="33" borderId="37" xfId="0" applyFont="1" applyFill="1" applyBorder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showGridLines="0" tabSelected="1" view="pageBreakPreview" zoomScaleNormal="100" zoomScaleSheetLayoutView="100" workbookViewId="0">
      <selection activeCell="B6" sqref="B6"/>
    </sheetView>
  </sheetViews>
  <sheetFormatPr baseColWidth="10" defaultColWidth="10.90625" defaultRowHeight="14.5" x14ac:dyDescent="0.35"/>
  <cols>
    <col min="1" max="1" width="10.6328125" style="1" customWidth="1"/>
    <col min="2" max="2" width="43.90625" style="1" bestFit="1" customWidth="1"/>
    <col min="3" max="3" width="30.54296875" style="1" customWidth="1"/>
    <col min="4" max="4" width="13.6328125" style="1" bestFit="1" customWidth="1"/>
    <col min="5" max="5" width="13.54296875" style="1" customWidth="1"/>
    <col min="6" max="6" width="36.6328125" style="1" customWidth="1"/>
    <col min="7" max="16384" width="10.90625" style="1"/>
  </cols>
  <sheetData>
    <row r="1" spans="1:6" ht="23.25" customHeight="1" x14ac:dyDescent="0.35">
      <c r="A1" s="75" t="s">
        <v>208</v>
      </c>
      <c r="B1" s="75"/>
      <c r="C1" s="75"/>
      <c r="D1" s="75"/>
      <c r="E1" s="75"/>
      <c r="F1" s="75"/>
    </row>
    <row r="2" spans="1:6" ht="11.25" customHeight="1" x14ac:dyDescent="0.35">
      <c r="A2" s="7"/>
      <c r="B2" s="7"/>
      <c r="C2" s="7"/>
      <c r="D2" s="7"/>
      <c r="E2" s="8"/>
    </row>
    <row r="3" spans="1:6" ht="27.75" customHeight="1" x14ac:dyDescent="0.35">
      <c r="A3" s="76" t="s">
        <v>105</v>
      </c>
      <c r="B3" s="77"/>
      <c r="C3" s="78"/>
      <c r="D3" s="62" t="s">
        <v>5</v>
      </c>
      <c r="E3" s="63" t="s">
        <v>6</v>
      </c>
      <c r="F3" s="55" t="s">
        <v>207</v>
      </c>
    </row>
    <row r="4" spans="1:6" ht="21.65" customHeight="1" x14ac:dyDescent="0.35">
      <c r="A4" s="69" t="s">
        <v>137</v>
      </c>
      <c r="B4" s="70" t="s">
        <v>14</v>
      </c>
      <c r="C4" s="70" t="s">
        <v>123</v>
      </c>
      <c r="D4" s="71">
        <v>2000</v>
      </c>
      <c r="E4" s="71">
        <v>2000</v>
      </c>
      <c r="F4" s="60" t="s">
        <v>256</v>
      </c>
    </row>
    <row r="5" spans="1:6" ht="21.65" customHeight="1" x14ac:dyDescent="0.35">
      <c r="A5" s="69" t="s">
        <v>138</v>
      </c>
      <c r="B5" s="70" t="s">
        <v>15</v>
      </c>
      <c r="C5" s="70" t="s">
        <v>61</v>
      </c>
      <c r="D5" s="71">
        <v>4000</v>
      </c>
      <c r="E5" s="71"/>
      <c r="F5" s="60"/>
    </row>
    <row r="6" spans="1:6" ht="21.65" customHeight="1" x14ac:dyDescent="0.35">
      <c r="A6" s="69" t="s">
        <v>139</v>
      </c>
      <c r="B6" s="70" t="s">
        <v>16</v>
      </c>
      <c r="C6" s="70" t="s">
        <v>62</v>
      </c>
      <c r="D6" s="71">
        <v>3000</v>
      </c>
      <c r="E6" s="71">
        <v>3000</v>
      </c>
      <c r="F6" s="60" t="s">
        <v>250</v>
      </c>
    </row>
    <row r="7" spans="1:6" ht="21.65" customHeight="1" x14ac:dyDescent="0.35">
      <c r="A7" s="69" t="s">
        <v>140</v>
      </c>
      <c r="B7" s="70" t="s">
        <v>199</v>
      </c>
      <c r="C7" s="70" t="s">
        <v>63</v>
      </c>
      <c r="D7" s="71">
        <v>1000</v>
      </c>
      <c r="E7" s="71"/>
      <c r="F7" s="60"/>
    </row>
    <row r="8" spans="1:6" ht="21.65" customHeight="1" x14ac:dyDescent="0.35">
      <c r="A8" s="69" t="s">
        <v>141</v>
      </c>
      <c r="B8" s="70" t="s">
        <v>17</v>
      </c>
      <c r="C8" s="70" t="s">
        <v>64</v>
      </c>
      <c r="D8" s="71">
        <v>1000</v>
      </c>
      <c r="E8" s="71">
        <v>1000</v>
      </c>
      <c r="F8" s="60" t="s">
        <v>257</v>
      </c>
    </row>
    <row r="9" spans="1:6" ht="21.65" customHeight="1" x14ac:dyDescent="0.35">
      <c r="A9" s="69" t="s">
        <v>142</v>
      </c>
      <c r="B9" s="70" t="s">
        <v>18</v>
      </c>
      <c r="C9" s="70" t="s">
        <v>216</v>
      </c>
      <c r="D9" s="71">
        <v>2000</v>
      </c>
      <c r="E9" s="71">
        <v>2000</v>
      </c>
      <c r="F9" s="60" t="s">
        <v>228</v>
      </c>
    </row>
    <row r="10" spans="1:6" ht="21.65" customHeight="1" x14ac:dyDescent="0.35">
      <c r="A10" s="69" t="s">
        <v>143</v>
      </c>
      <c r="B10" s="70" t="s">
        <v>200</v>
      </c>
      <c r="C10" s="70" t="s">
        <v>217</v>
      </c>
      <c r="D10" s="71">
        <v>2000</v>
      </c>
      <c r="E10" s="71">
        <v>2000</v>
      </c>
      <c r="F10" s="60" t="s">
        <v>254</v>
      </c>
    </row>
    <row r="11" spans="1:6" ht="21.65" customHeight="1" x14ac:dyDescent="0.35">
      <c r="A11" s="69" t="s">
        <v>144</v>
      </c>
      <c r="B11" s="70" t="s">
        <v>19</v>
      </c>
      <c r="C11" s="70" t="s">
        <v>65</v>
      </c>
      <c r="D11" s="71">
        <v>2000</v>
      </c>
      <c r="E11" s="71">
        <v>2000</v>
      </c>
      <c r="F11" s="60" t="s">
        <v>228</v>
      </c>
    </row>
    <row r="12" spans="1:6" ht="21.65" customHeight="1" x14ac:dyDescent="0.35">
      <c r="A12" s="69" t="s">
        <v>115</v>
      </c>
      <c r="B12" s="70" t="s">
        <v>201</v>
      </c>
      <c r="C12" s="70" t="s">
        <v>114</v>
      </c>
      <c r="D12" s="71">
        <v>1000</v>
      </c>
      <c r="E12" s="71">
        <v>1000</v>
      </c>
      <c r="F12" s="60" t="s">
        <v>228</v>
      </c>
    </row>
    <row r="13" spans="1:6" ht="21.65" customHeight="1" x14ac:dyDescent="0.35">
      <c r="A13" s="69" t="s">
        <v>145</v>
      </c>
      <c r="B13" s="70" t="s">
        <v>66</v>
      </c>
      <c r="C13" s="70" t="s">
        <v>67</v>
      </c>
      <c r="D13" s="71">
        <v>2000</v>
      </c>
      <c r="E13" s="71"/>
      <c r="F13" s="60"/>
    </row>
    <row r="14" spans="1:6" ht="21.65" customHeight="1" x14ac:dyDescent="0.35">
      <c r="A14" s="69" t="s">
        <v>146</v>
      </c>
      <c r="B14" s="70" t="s">
        <v>20</v>
      </c>
      <c r="C14" s="70" t="s">
        <v>218</v>
      </c>
      <c r="D14" s="71">
        <v>2000</v>
      </c>
      <c r="E14" s="71">
        <v>2000</v>
      </c>
      <c r="F14" s="60" t="s">
        <v>266</v>
      </c>
    </row>
    <row r="15" spans="1:6" ht="21.65" customHeight="1" x14ac:dyDescent="0.35">
      <c r="A15" s="69" t="s">
        <v>147</v>
      </c>
      <c r="B15" s="70" t="s">
        <v>21</v>
      </c>
      <c r="C15" s="70" t="s">
        <v>68</v>
      </c>
      <c r="D15" s="71">
        <v>0</v>
      </c>
      <c r="E15" s="71"/>
      <c r="F15" s="60"/>
    </row>
    <row r="16" spans="1:6" ht="21.65" customHeight="1" x14ac:dyDescent="0.35">
      <c r="A16" s="69" t="s">
        <v>148</v>
      </c>
      <c r="B16" s="70" t="s">
        <v>22</v>
      </c>
      <c r="C16" s="70" t="s">
        <v>69</v>
      </c>
      <c r="D16" s="71">
        <v>2000</v>
      </c>
      <c r="E16" s="71">
        <v>2000</v>
      </c>
      <c r="F16" s="60" t="s">
        <v>228</v>
      </c>
    </row>
    <row r="17" spans="1:6" ht="21.65" customHeight="1" x14ac:dyDescent="0.35">
      <c r="A17" s="69" t="s">
        <v>149</v>
      </c>
      <c r="B17" s="70" t="s">
        <v>23</v>
      </c>
      <c r="C17" s="70" t="s">
        <v>70</v>
      </c>
      <c r="D17" s="71">
        <v>1000</v>
      </c>
      <c r="E17" s="71"/>
      <c r="F17" s="60"/>
    </row>
    <row r="18" spans="1:6" ht="21.65" customHeight="1" x14ac:dyDescent="0.35">
      <c r="A18" s="69" t="s">
        <v>150</v>
      </c>
      <c r="B18" s="70" t="s">
        <v>24</v>
      </c>
      <c r="C18" s="70" t="s">
        <v>71</v>
      </c>
      <c r="D18" s="71">
        <v>3000</v>
      </c>
      <c r="E18" s="71">
        <v>3000</v>
      </c>
      <c r="F18" s="60" t="s">
        <v>262</v>
      </c>
    </row>
    <row r="19" spans="1:6" ht="21.65" customHeight="1" x14ac:dyDescent="0.35">
      <c r="A19" s="69" t="s">
        <v>151</v>
      </c>
      <c r="B19" s="70" t="s">
        <v>25</v>
      </c>
      <c r="C19" s="70" t="s">
        <v>72</v>
      </c>
      <c r="D19" s="71">
        <v>0</v>
      </c>
      <c r="E19" s="71"/>
      <c r="F19" s="60"/>
    </row>
    <row r="20" spans="1:6" ht="21.65" customHeight="1" x14ac:dyDescent="0.35">
      <c r="A20" s="69" t="s">
        <v>152</v>
      </c>
      <c r="B20" s="70" t="s">
        <v>26</v>
      </c>
      <c r="C20" s="70" t="s">
        <v>73</v>
      </c>
      <c r="D20" s="71">
        <v>3000</v>
      </c>
      <c r="E20" s="71">
        <v>3000</v>
      </c>
      <c r="F20" s="60" t="s">
        <v>251</v>
      </c>
    </row>
    <row r="21" spans="1:6" ht="21.65" customHeight="1" x14ac:dyDescent="0.35">
      <c r="A21" s="69" t="s">
        <v>153</v>
      </c>
      <c r="B21" s="70" t="s">
        <v>27</v>
      </c>
      <c r="C21" s="70" t="s">
        <v>74</v>
      </c>
      <c r="D21" s="71">
        <v>3000</v>
      </c>
      <c r="E21" s="71"/>
      <c r="F21" s="60"/>
    </row>
    <row r="22" spans="1:6" ht="21.65" customHeight="1" x14ac:dyDescent="0.35">
      <c r="A22" s="69" t="s">
        <v>154</v>
      </c>
      <c r="B22" s="70" t="s">
        <v>202</v>
      </c>
      <c r="C22" s="70" t="s">
        <v>75</v>
      </c>
      <c r="D22" s="71">
        <v>5000</v>
      </c>
      <c r="E22" s="71">
        <v>5000</v>
      </c>
      <c r="F22" s="60" t="s">
        <v>228</v>
      </c>
    </row>
    <row r="23" spans="1:6" ht="21.65" customHeight="1" x14ac:dyDescent="0.35">
      <c r="A23" s="69" t="s">
        <v>155</v>
      </c>
      <c r="B23" s="70" t="s">
        <v>28</v>
      </c>
      <c r="C23" s="70" t="s">
        <v>76</v>
      </c>
      <c r="D23" s="71">
        <v>1000</v>
      </c>
      <c r="E23" s="71"/>
      <c r="F23" s="60"/>
    </row>
    <row r="24" spans="1:6" ht="21.65" customHeight="1" x14ac:dyDescent="0.35">
      <c r="A24" s="69" t="s">
        <v>156</v>
      </c>
      <c r="B24" s="70" t="s">
        <v>29</v>
      </c>
      <c r="C24" s="70" t="s">
        <v>78</v>
      </c>
      <c r="D24" s="71">
        <v>1000</v>
      </c>
      <c r="E24" s="71">
        <v>1000</v>
      </c>
      <c r="F24" s="60" t="s">
        <v>252</v>
      </c>
    </row>
    <row r="25" spans="1:6" ht="21.65" customHeight="1" x14ac:dyDescent="0.35">
      <c r="A25" s="69" t="s">
        <v>157</v>
      </c>
      <c r="B25" s="70" t="s">
        <v>30</v>
      </c>
      <c r="C25" s="70" t="s">
        <v>130</v>
      </c>
      <c r="D25" s="71">
        <v>1000</v>
      </c>
      <c r="E25" s="71"/>
      <c r="F25" s="60"/>
    </row>
    <row r="26" spans="1:6" ht="21.65" customHeight="1" x14ac:dyDescent="0.35">
      <c r="A26" s="69" t="s">
        <v>158</v>
      </c>
      <c r="B26" s="70" t="s">
        <v>31</v>
      </c>
      <c r="C26" s="70" t="s">
        <v>79</v>
      </c>
      <c r="D26" s="71">
        <v>1000</v>
      </c>
      <c r="E26" s="71"/>
      <c r="F26" s="61"/>
    </row>
    <row r="27" spans="1:6" ht="21.65" customHeight="1" x14ac:dyDescent="0.35">
      <c r="A27" s="69" t="s">
        <v>159</v>
      </c>
      <c r="B27" s="70" t="s">
        <v>32</v>
      </c>
      <c r="C27" s="70" t="s">
        <v>80</v>
      </c>
      <c r="D27" s="71">
        <v>1000</v>
      </c>
      <c r="E27" s="71">
        <v>1000</v>
      </c>
      <c r="F27" s="60" t="s">
        <v>249</v>
      </c>
    </row>
    <row r="28" spans="1:6" ht="21.65" customHeight="1" x14ac:dyDescent="0.35">
      <c r="A28" s="69" t="s">
        <v>160</v>
      </c>
      <c r="B28" s="70" t="s">
        <v>203</v>
      </c>
      <c r="C28" s="70" t="s">
        <v>81</v>
      </c>
      <c r="D28" s="71">
        <v>3000</v>
      </c>
      <c r="E28" s="71">
        <v>3000</v>
      </c>
      <c r="F28" s="60" t="s">
        <v>228</v>
      </c>
    </row>
    <row r="29" spans="1:6" ht="21.65" customHeight="1" x14ac:dyDescent="0.35">
      <c r="A29" s="69" t="s">
        <v>161</v>
      </c>
      <c r="B29" s="70" t="s">
        <v>82</v>
      </c>
      <c r="C29" s="70" t="s">
        <v>83</v>
      </c>
      <c r="D29" s="71">
        <v>1000</v>
      </c>
      <c r="E29" s="71"/>
      <c r="F29" s="60"/>
    </row>
    <row r="30" spans="1:6" ht="21.65" customHeight="1" x14ac:dyDescent="0.35">
      <c r="A30" s="69" t="s">
        <v>162</v>
      </c>
      <c r="B30" s="70" t="s">
        <v>84</v>
      </c>
      <c r="C30" s="70" t="s">
        <v>85</v>
      </c>
      <c r="D30" s="71">
        <v>0</v>
      </c>
      <c r="E30" s="71"/>
      <c r="F30" s="60"/>
    </row>
    <row r="31" spans="1:6" ht="21.65" customHeight="1" x14ac:dyDescent="0.35">
      <c r="A31" s="69" t="s">
        <v>163</v>
      </c>
      <c r="B31" s="70" t="s">
        <v>33</v>
      </c>
      <c r="C31" s="70" t="s">
        <v>245</v>
      </c>
      <c r="D31" s="71">
        <v>1000</v>
      </c>
      <c r="E31" s="71">
        <v>1000</v>
      </c>
      <c r="F31" s="60" t="s">
        <v>228</v>
      </c>
    </row>
    <row r="32" spans="1:6" ht="21.65" customHeight="1" x14ac:dyDescent="0.35">
      <c r="A32" s="72" t="s">
        <v>219</v>
      </c>
      <c r="B32" s="70" t="s">
        <v>220</v>
      </c>
      <c r="C32" s="70" t="s">
        <v>221</v>
      </c>
      <c r="D32" s="71">
        <v>3000</v>
      </c>
      <c r="E32" s="71"/>
      <c r="F32" s="61"/>
    </row>
    <row r="33" spans="1:6" ht="21.65" customHeight="1" x14ac:dyDescent="0.35">
      <c r="A33" s="72" t="s">
        <v>222</v>
      </c>
      <c r="B33" s="70" t="s">
        <v>223</v>
      </c>
      <c r="C33" s="70" t="s">
        <v>224</v>
      </c>
      <c r="D33" s="71">
        <v>1000</v>
      </c>
      <c r="E33" s="71">
        <v>1000</v>
      </c>
      <c r="F33" s="60" t="s">
        <v>264</v>
      </c>
    </row>
    <row r="34" spans="1:6" ht="21.65" customHeight="1" x14ac:dyDescent="0.35">
      <c r="A34" s="72" t="s">
        <v>229</v>
      </c>
      <c r="B34" s="70" t="s">
        <v>231</v>
      </c>
      <c r="C34" s="70" t="s">
        <v>232</v>
      </c>
      <c r="D34" s="71">
        <v>2000</v>
      </c>
      <c r="E34" s="71">
        <v>2000</v>
      </c>
      <c r="F34" s="60" t="s">
        <v>261</v>
      </c>
    </row>
    <row r="35" spans="1:6" ht="21.65" customHeight="1" x14ac:dyDescent="0.35">
      <c r="A35" s="72" t="s">
        <v>230</v>
      </c>
      <c r="B35" s="70" t="s">
        <v>234</v>
      </c>
      <c r="C35" s="70" t="s">
        <v>233</v>
      </c>
      <c r="D35" s="71">
        <v>1000</v>
      </c>
      <c r="E35" s="71">
        <v>1000</v>
      </c>
      <c r="F35" s="60" t="s">
        <v>263</v>
      </c>
    </row>
    <row r="36" spans="1:6" ht="21.65" customHeight="1" x14ac:dyDescent="0.35">
      <c r="A36" s="69" t="s">
        <v>164</v>
      </c>
      <c r="B36" s="70" t="s">
        <v>34</v>
      </c>
      <c r="C36" s="70" t="s">
        <v>86</v>
      </c>
      <c r="D36" s="71">
        <v>300</v>
      </c>
      <c r="E36" s="71">
        <v>300</v>
      </c>
      <c r="F36" s="60" t="s">
        <v>260</v>
      </c>
    </row>
    <row r="37" spans="1:6" ht="21.65" customHeight="1" x14ac:dyDescent="0.35">
      <c r="A37" s="69" t="s">
        <v>165</v>
      </c>
      <c r="B37" s="70" t="s">
        <v>35</v>
      </c>
      <c r="C37" s="70" t="s">
        <v>87</v>
      </c>
      <c r="D37" s="71">
        <v>150</v>
      </c>
      <c r="E37" s="71">
        <v>150</v>
      </c>
      <c r="F37" s="60" t="s">
        <v>228</v>
      </c>
    </row>
    <row r="38" spans="1:6" ht="21.65" customHeight="1" x14ac:dyDescent="0.35">
      <c r="A38" s="69" t="s">
        <v>166</v>
      </c>
      <c r="B38" s="70" t="s">
        <v>36</v>
      </c>
      <c r="C38" s="70" t="s">
        <v>246</v>
      </c>
      <c r="D38" s="71">
        <v>150</v>
      </c>
      <c r="E38" s="71">
        <v>150</v>
      </c>
      <c r="F38" s="60" t="s">
        <v>265</v>
      </c>
    </row>
    <row r="39" spans="1:6" ht="21.65" customHeight="1" x14ac:dyDescent="0.35">
      <c r="A39" s="69" t="s">
        <v>167</v>
      </c>
      <c r="B39" s="70" t="s">
        <v>37</v>
      </c>
      <c r="C39" s="70" t="s">
        <v>88</v>
      </c>
      <c r="D39" s="71">
        <v>150</v>
      </c>
      <c r="E39" s="71">
        <v>150</v>
      </c>
      <c r="F39" s="60" t="s">
        <v>228</v>
      </c>
    </row>
    <row r="40" spans="1:6" ht="21.65" customHeight="1" x14ac:dyDescent="0.35">
      <c r="A40" s="69" t="s">
        <v>168</v>
      </c>
      <c r="B40" s="70" t="s">
        <v>38</v>
      </c>
      <c r="C40" s="70" t="s">
        <v>81</v>
      </c>
      <c r="D40" s="71">
        <v>75</v>
      </c>
      <c r="E40" s="71">
        <v>75</v>
      </c>
      <c r="F40" s="60" t="s">
        <v>228</v>
      </c>
    </row>
    <row r="41" spans="1:6" ht="21.65" customHeight="1" x14ac:dyDescent="0.35">
      <c r="A41" s="69" t="s">
        <v>169</v>
      </c>
      <c r="B41" s="70" t="s">
        <v>89</v>
      </c>
      <c r="C41" s="70" t="s">
        <v>209</v>
      </c>
      <c r="D41" s="71">
        <v>150</v>
      </c>
      <c r="E41" s="71"/>
      <c r="F41" s="60"/>
    </row>
    <row r="42" spans="1:6" ht="21.65" customHeight="1" x14ac:dyDescent="0.35">
      <c r="A42" s="69" t="s">
        <v>170</v>
      </c>
      <c r="B42" s="70" t="s">
        <v>39</v>
      </c>
      <c r="C42" s="70" t="s">
        <v>124</v>
      </c>
      <c r="D42" s="71">
        <v>225</v>
      </c>
      <c r="E42" s="71"/>
      <c r="F42" s="60"/>
    </row>
    <row r="43" spans="1:6" ht="21.65" customHeight="1" x14ac:dyDescent="0.35">
      <c r="A43" s="69" t="s">
        <v>171</v>
      </c>
      <c r="B43" s="70" t="s">
        <v>40</v>
      </c>
      <c r="C43" s="70" t="s">
        <v>90</v>
      </c>
      <c r="D43" s="71">
        <v>75</v>
      </c>
      <c r="E43" s="71"/>
      <c r="F43" s="60"/>
    </row>
    <row r="44" spans="1:6" ht="21.65" customHeight="1" x14ac:dyDescent="0.35">
      <c r="A44" s="69" t="s">
        <v>172</v>
      </c>
      <c r="B44" s="70" t="s">
        <v>41</v>
      </c>
      <c r="C44" s="70" t="s">
        <v>91</v>
      </c>
      <c r="D44" s="71">
        <v>75</v>
      </c>
      <c r="E44" s="71">
        <v>75</v>
      </c>
      <c r="F44" s="60" t="s">
        <v>228</v>
      </c>
    </row>
    <row r="45" spans="1:6" ht="21.65" customHeight="1" x14ac:dyDescent="0.35">
      <c r="A45" s="69" t="s">
        <v>131</v>
      </c>
      <c r="B45" s="70" t="s">
        <v>132</v>
      </c>
      <c r="C45" s="70" t="s">
        <v>210</v>
      </c>
      <c r="D45" s="71">
        <v>75</v>
      </c>
      <c r="E45" s="71"/>
      <c r="F45" s="60"/>
    </row>
    <row r="46" spans="1:6" ht="21.65" customHeight="1" x14ac:dyDescent="0.35">
      <c r="A46" s="69" t="s">
        <v>173</v>
      </c>
      <c r="B46" s="70" t="s">
        <v>42</v>
      </c>
      <c r="C46" s="70" t="s">
        <v>92</v>
      </c>
      <c r="D46" s="71">
        <v>75</v>
      </c>
      <c r="E46" s="71"/>
      <c r="F46" s="60"/>
    </row>
    <row r="47" spans="1:6" ht="21.65" customHeight="1" x14ac:dyDescent="0.35">
      <c r="A47" s="69" t="s">
        <v>174</v>
      </c>
      <c r="B47" s="70" t="s">
        <v>43</v>
      </c>
      <c r="C47" s="70" t="s">
        <v>93</v>
      </c>
      <c r="D47" s="71">
        <v>225</v>
      </c>
      <c r="E47" s="71"/>
      <c r="F47" s="60"/>
    </row>
    <row r="48" spans="1:6" ht="21.65" customHeight="1" x14ac:dyDescent="0.35">
      <c r="A48" s="69" t="s">
        <v>175</v>
      </c>
      <c r="B48" s="70" t="s">
        <v>204</v>
      </c>
      <c r="C48" s="70" t="s">
        <v>94</v>
      </c>
      <c r="D48" s="71">
        <v>225</v>
      </c>
      <c r="E48" s="71">
        <v>225</v>
      </c>
      <c r="F48" s="60" t="s">
        <v>266</v>
      </c>
    </row>
    <row r="49" spans="1:6" ht="21.65" customHeight="1" x14ac:dyDescent="0.35">
      <c r="A49" s="69" t="s">
        <v>176</v>
      </c>
      <c r="B49" s="70" t="s">
        <v>44</v>
      </c>
      <c r="C49" s="70" t="s">
        <v>95</v>
      </c>
      <c r="D49" s="71">
        <v>75</v>
      </c>
      <c r="E49" s="71"/>
      <c r="F49" s="60"/>
    </row>
    <row r="50" spans="1:6" ht="21.65" customHeight="1" x14ac:dyDescent="0.35">
      <c r="A50" s="69" t="s">
        <v>177</v>
      </c>
      <c r="B50" s="70" t="s">
        <v>45</v>
      </c>
      <c r="C50" s="70" t="s">
        <v>211</v>
      </c>
      <c r="D50" s="71">
        <v>75</v>
      </c>
      <c r="E50" s="71"/>
      <c r="F50" s="60"/>
    </row>
    <row r="51" spans="1:6" ht="21.65" customHeight="1" x14ac:dyDescent="0.35">
      <c r="A51" s="69" t="s">
        <v>178</v>
      </c>
      <c r="B51" s="70" t="s">
        <v>46</v>
      </c>
      <c r="C51" s="70" t="s">
        <v>125</v>
      </c>
      <c r="D51" s="71">
        <v>75</v>
      </c>
      <c r="E51" s="71">
        <v>75</v>
      </c>
      <c r="F51" s="60" t="s">
        <v>228</v>
      </c>
    </row>
    <row r="52" spans="1:6" ht="21.65" customHeight="1" x14ac:dyDescent="0.35">
      <c r="A52" s="69" t="s">
        <v>179</v>
      </c>
      <c r="B52" s="70" t="s">
        <v>47</v>
      </c>
      <c r="C52" s="70" t="s">
        <v>129</v>
      </c>
      <c r="D52" s="71">
        <v>300</v>
      </c>
      <c r="E52" s="71">
        <v>300</v>
      </c>
      <c r="F52" s="60" t="s">
        <v>253</v>
      </c>
    </row>
    <row r="53" spans="1:6" ht="21.65" customHeight="1" x14ac:dyDescent="0.35">
      <c r="A53" s="69" t="s">
        <v>180</v>
      </c>
      <c r="B53" s="70" t="s">
        <v>48</v>
      </c>
      <c r="C53" s="70" t="s">
        <v>77</v>
      </c>
      <c r="D53" s="71">
        <v>75</v>
      </c>
      <c r="E53" s="71"/>
      <c r="F53" s="60"/>
    </row>
    <row r="54" spans="1:6" ht="21.65" customHeight="1" x14ac:dyDescent="0.35">
      <c r="A54" s="69" t="s">
        <v>181</v>
      </c>
      <c r="B54" s="70" t="s">
        <v>205</v>
      </c>
      <c r="C54" s="70" t="s">
        <v>126</v>
      </c>
      <c r="D54" s="71">
        <v>300</v>
      </c>
      <c r="E54" s="71"/>
      <c r="F54" s="60"/>
    </row>
    <row r="55" spans="1:6" ht="21.65" customHeight="1" x14ac:dyDescent="0.35">
      <c r="A55" s="69" t="s">
        <v>182</v>
      </c>
      <c r="B55" s="70" t="s">
        <v>49</v>
      </c>
      <c r="C55" s="70" t="s">
        <v>114</v>
      </c>
      <c r="D55" s="71">
        <v>225</v>
      </c>
      <c r="E55" s="71">
        <v>225</v>
      </c>
      <c r="F55" s="60" t="s">
        <v>228</v>
      </c>
    </row>
    <row r="56" spans="1:6" ht="21.65" customHeight="1" x14ac:dyDescent="0.35">
      <c r="A56" s="69" t="s">
        <v>183</v>
      </c>
      <c r="B56" s="70" t="s">
        <v>50</v>
      </c>
      <c r="C56" s="70" t="s">
        <v>127</v>
      </c>
      <c r="D56" s="71">
        <v>75</v>
      </c>
      <c r="E56" s="71">
        <v>75</v>
      </c>
      <c r="F56" s="60" t="s">
        <v>228</v>
      </c>
    </row>
    <row r="57" spans="1:6" ht="21.65" customHeight="1" x14ac:dyDescent="0.35">
      <c r="A57" s="69" t="s">
        <v>184</v>
      </c>
      <c r="B57" s="70" t="s">
        <v>51</v>
      </c>
      <c r="C57" s="70" t="s">
        <v>212</v>
      </c>
      <c r="D57" s="71">
        <v>150</v>
      </c>
      <c r="E57" s="71">
        <v>150</v>
      </c>
      <c r="F57" s="60" t="s">
        <v>259</v>
      </c>
    </row>
    <row r="58" spans="1:6" ht="21.65" customHeight="1" x14ac:dyDescent="0.35">
      <c r="A58" s="69" t="s">
        <v>185</v>
      </c>
      <c r="B58" s="70" t="s">
        <v>52</v>
      </c>
      <c r="C58" s="70" t="s">
        <v>96</v>
      </c>
      <c r="D58" s="71">
        <v>75</v>
      </c>
      <c r="E58" s="71"/>
      <c r="F58" s="60"/>
    </row>
    <row r="59" spans="1:6" ht="21.65" customHeight="1" x14ac:dyDescent="0.35">
      <c r="A59" s="69" t="s">
        <v>186</v>
      </c>
      <c r="B59" s="70" t="s">
        <v>97</v>
      </c>
      <c r="C59" s="70" t="s">
        <v>116</v>
      </c>
      <c r="D59" s="71">
        <v>150</v>
      </c>
      <c r="E59" s="71"/>
      <c r="F59" s="60"/>
    </row>
    <row r="60" spans="1:6" ht="21.65" customHeight="1" x14ac:dyDescent="0.35">
      <c r="A60" s="69" t="s">
        <v>187</v>
      </c>
      <c r="B60" s="70" t="s">
        <v>53</v>
      </c>
      <c r="C60" s="70" t="s">
        <v>98</v>
      </c>
      <c r="D60" s="71">
        <v>225</v>
      </c>
      <c r="E60" s="71"/>
      <c r="F60" s="60"/>
    </row>
    <row r="61" spans="1:6" ht="21.65" customHeight="1" x14ac:dyDescent="0.35">
      <c r="A61" s="69" t="s">
        <v>188</v>
      </c>
      <c r="B61" s="70" t="s">
        <v>206</v>
      </c>
      <c r="C61" s="70" t="s">
        <v>213</v>
      </c>
      <c r="D61" s="71">
        <v>75</v>
      </c>
      <c r="E61" s="71"/>
      <c r="F61" s="60"/>
    </row>
    <row r="62" spans="1:6" ht="21.65" customHeight="1" x14ac:dyDescent="0.35">
      <c r="A62" s="69" t="s">
        <v>189</v>
      </c>
      <c r="B62" s="70" t="s">
        <v>54</v>
      </c>
      <c r="C62" s="70" t="s">
        <v>99</v>
      </c>
      <c r="D62" s="71">
        <v>225</v>
      </c>
      <c r="E62" s="71">
        <v>225</v>
      </c>
      <c r="F62" s="60" t="s">
        <v>228</v>
      </c>
    </row>
    <row r="63" spans="1:6" ht="21.65" customHeight="1" x14ac:dyDescent="0.35">
      <c r="A63" s="69" t="s">
        <v>190</v>
      </c>
      <c r="B63" s="70" t="s">
        <v>55</v>
      </c>
      <c r="C63" s="70" t="s">
        <v>100</v>
      </c>
      <c r="D63" s="71">
        <v>75</v>
      </c>
      <c r="E63" s="71">
        <v>75</v>
      </c>
      <c r="F63" s="60" t="s">
        <v>228</v>
      </c>
    </row>
    <row r="64" spans="1:6" ht="21.65" customHeight="1" x14ac:dyDescent="0.35">
      <c r="A64" s="69" t="s">
        <v>191</v>
      </c>
      <c r="B64" s="70" t="s">
        <v>56</v>
      </c>
      <c r="C64" s="70" t="s">
        <v>101</v>
      </c>
      <c r="D64" s="71">
        <v>150</v>
      </c>
      <c r="E64" s="71">
        <v>150</v>
      </c>
      <c r="F64" s="60" t="s">
        <v>255</v>
      </c>
    </row>
    <row r="65" spans="1:8" ht="21.65" customHeight="1" x14ac:dyDescent="0.35">
      <c r="A65" s="69" t="s">
        <v>192</v>
      </c>
      <c r="B65" s="70" t="s">
        <v>57</v>
      </c>
      <c r="C65" s="70" t="s">
        <v>128</v>
      </c>
      <c r="D65" s="71">
        <v>75</v>
      </c>
      <c r="E65" s="71">
        <v>75</v>
      </c>
      <c r="F65" s="60" t="s">
        <v>258</v>
      </c>
    </row>
    <row r="66" spans="1:8" ht="21.65" customHeight="1" x14ac:dyDescent="0.35">
      <c r="A66" s="69" t="s">
        <v>193</v>
      </c>
      <c r="B66" s="70" t="s">
        <v>102</v>
      </c>
      <c r="C66" s="70" t="s">
        <v>103</v>
      </c>
      <c r="D66" s="71">
        <v>0</v>
      </c>
      <c r="E66" s="71"/>
      <c r="F66" s="60"/>
    </row>
    <row r="67" spans="1:8" ht="21.65" customHeight="1" x14ac:dyDescent="0.35">
      <c r="A67" s="69" t="s">
        <v>194</v>
      </c>
      <c r="B67" s="70" t="s">
        <v>58</v>
      </c>
      <c r="C67" s="70" t="s">
        <v>104</v>
      </c>
      <c r="D67" s="71">
        <v>150</v>
      </c>
      <c r="E67" s="71"/>
      <c r="F67" s="60"/>
    </row>
    <row r="68" spans="1:8" ht="21.65" customHeight="1" x14ac:dyDescent="0.35">
      <c r="A68" s="69" t="s">
        <v>195</v>
      </c>
      <c r="B68" s="70" t="s">
        <v>59</v>
      </c>
      <c r="C68" s="70" t="s">
        <v>247</v>
      </c>
      <c r="D68" s="71">
        <v>300</v>
      </c>
      <c r="E68" s="71"/>
      <c r="F68" s="60"/>
    </row>
    <row r="69" spans="1:8" ht="21.65" customHeight="1" x14ac:dyDescent="0.35">
      <c r="A69" s="69" t="s">
        <v>196</v>
      </c>
      <c r="B69" s="70" t="s">
        <v>60</v>
      </c>
      <c r="C69" s="70" t="s">
        <v>214</v>
      </c>
      <c r="D69" s="71">
        <v>150</v>
      </c>
      <c r="E69" s="71">
        <v>150</v>
      </c>
      <c r="F69" s="61" t="s">
        <v>228</v>
      </c>
    </row>
    <row r="70" spans="1:8" ht="21.65" customHeight="1" x14ac:dyDescent="0.35">
      <c r="A70" s="65" t="s">
        <v>197</v>
      </c>
      <c r="B70" s="66" t="s">
        <v>117</v>
      </c>
      <c r="C70" s="66" t="s">
        <v>119</v>
      </c>
      <c r="D70" s="64">
        <v>75</v>
      </c>
      <c r="E70" s="64">
        <v>75</v>
      </c>
      <c r="F70" s="61" t="s">
        <v>253</v>
      </c>
    </row>
    <row r="71" spans="1:8" ht="21.65" customHeight="1" x14ac:dyDescent="0.35">
      <c r="A71" s="65" t="s">
        <v>198</v>
      </c>
      <c r="B71" s="66" t="s">
        <v>118</v>
      </c>
      <c r="C71" s="66" t="s">
        <v>245</v>
      </c>
      <c r="D71" s="64">
        <v>150</v>
      </c>
      <c r="E71" s="64">
        <v>150</v>
      </c>
      <c r="F71" s="61" t="s">
        <v>228</v>
      </c>
    </row>
    <row r="72" spans="1:8" ht="21.65" customHeight="1" x14ac:dyDescent="0.35">
      <c r="A72" s="65" t="s">
        <v>133</v>
      </c>
      <c r="B72" s="66" t="s">
        <v>134</v>
      </c>
      <c r="C72" s="66" t="s">
        <v>248</v>
      </c>
      <c r="D72" s="64">
        <v>225</v>
      </c>
      <c r="E72" s="64">
        <v>225</v>
      </c>
      <c r="F72" s="61" t="s">
        <v>253</v>
      </c>
    </row>
    <row r="73" spans="1:8" ht="21.65" customHeight="1" x14ac:dyDescent="0.35">
      <c r="A73" s="65" t="s">
        <v>135</v>
      </c>
      <c r="B73" s="66" t="s">
        <v>136</v>
      </c>
      <c r="C73" s="66" t="s">
        <v>215</v>
      </c>
      <c r="D73" s="64">
        <v>300</v>
      </c>
      <c r="E73" s="64"/>
      <c r="F73" s="61"/>
    </row>
    <row r="74" spans="1:8" ht="21.65" customHeight="1" x14ac:dyDescent="0.35">
      <c r="A74" s="65" t="s">
        <v>225</v>
      </c>
      <c r="B74" s="66" t="s">
        <v>226</v>
      </c>
      <c r="C74" s="66" t="s">
        <v>227</v>
      </c>
      <c r="D74" s="64">
        <v>150</v>
      </c>
      <c r="E74" s="64"/>
      <c r="F74" s="61"/>
    </row>
    <row r="75" spans="1:8" ht="21.65" customHeight="1" x14ac:dyDescent="0.35">
      <c r="A75" s="65" t="s">
        <v>235</v>
      </c>
      <c r="B75" s="66" t="s">
        <v>242</v>
      </c>
      <c r="C75" s="66" t="s">
        <v>239</v>
      </c>
      <c r="D75" s="64">
        <v>75</v>
      </c>
      <c r="E75" s="64">
        <v>75</v>
      </c>
      <c r="F75" s="61" t="s">
        <v>267</v>
      </c>
    </row>
    <row r="76" spans="1:8" ht="21.65" customHeight="1" x14ac:dyDescent="0.35">
      <c r="A76" s="65" t="s">
        <v>236</v>
      </c>
      <c r="B76" s="66" t="s">
        <v>234</v>
      </c>
      <c r="C76" s="66" t="s">
        <v>233</v>
      </c>
      <c r="D76" s="64">
        <v>0</v>
      </c>
      <c r="E76" s="64"/>
      <c r="F76" s="61"/>
    </row>
    <row r="77" spans="1:8" ht="21.65" customHeight="1" x14ac:dyDescent="0.35">
      <c r="A77" s="65" t="s">
        <v>237</v>
      </c>
      <c r="B77" s="66" t="s">
        <v>240</v>
      </c>
      <c r="C77" s="66" t="s">
        <v>243</v>
      </c>
      <c r="D77" s="64">
        <v>150</v>
      </c>
      <c r="E77" s="64"/>
      <c r="F77" s="61"/>
    </row>
    <row r="78" spans="1:8" ht="21.65" customHeight="1" x14ac:dyDescent="0.35">
      <c r="A78" s="65" t="s">
        <v>238</v>
      </c>
      <c r="B78" s="66" t="s">
        <v>241</v>
      </c>
      <c r="C78" s="66" t="s">
        <v>244</v>
      </c>
      <c r="D78" s="64">
        <v>150</v>
      </c>
      <c r="E78" s="64"/>
      <c r="F78" s="61"/>
    </row>
    <row r="79" spans="1:8" ht="18.899999999999999" customHeight="1" x14ac:dyDescent="0.5">
      <c r="D79" s="73">
        <f>SUM(D4:D78)</f>
        <v>62225</v>
      </c>
      <c r="E79" s="74">
        <f>SUM(E4:E78)</f>
        <v>41150</v>
      </c>
    </row>
    <row r="80" spans="1:8" ht="15.5" x14ac:dyDescent="0.35">
      <c r="C80" s="57">
        <f>SUM(E79)</f>
        <v>41150</v>
      </c>
      <c r="D80" s="58" t="s">
        <v>109</v>
      </c>
      <c r="E80" s="59">
        <f>SUM(E79/D79)</f>
        <v>0.66130976295701083</v>
      </c>
      <c r="F80" s="80" t="s">
        <v>106</v>
      </c>
      <c r="G80" s="80"/>
      <c r="H80" s="80"/>
    </row>
    <row r="81" spans="1:8" ht="15.5" x14ac:dyDescent="0.35">
      <c r="C81" s="57">
        <v>75</v>
      </c>
      <c r="D81" s="58" t="s">
        <v>108</v>
      </c>
      <c r="E81" s="56">
        <f>SUM(40/C81)</f>
        <v>0.53333333333333333</v>
      </c>
      <c r="F81" s="80" t="s">
        <v>107</v>
      </c>
      <c r="G81" s="80"/>
      <c r="H81" s="80"/>
    </row>
    <row r="82" spans="1:8" x14ac:dyDescent="0.35">
      <c r="A82" s="54"/>
      <c r="B82" s="54"/>
      <c r="C82" s="54"/>
      <c r="E82" s="79"/>
      <c r="F82" s="79"/>
    </row>
    <row r="83" spans="1:8" x14ac:dyDescent="0.35">
      <c r="D83" s="5"/>
      <c r="E83" s="79"/>
      <c r="F83" s="79"/>
    </row>
  </sheetData>
  <mergeCells count="6">
    <mergeCell ref="A1:F1"/>
    <mergeCell ref="A3:C3"/>
    <mergeCell ref="E82:F82"/>
    <mergeCell ref="E83:F83"/>
    <mergeCell ref="F80:H80"/>
    <mergeCell ref="F81:H81"/>
  </mergeCells>
  <phoneticPr fontId="31" type="noConversion"/>
  <pageMargins left="0.78740157499999996" right="0.78740157499999996" top="0.984251969" bottom="0.984251969" header="0.4921259845" footer="0.4921259845"/>
  <pageSetup paperSize="9" scale="66" orientation="landscape" r:id="rId1"/>
  <rowBreaks count="2" manualBreakCount="2">
    <brk id="49" max="5" man="1"/>
    <brk id="8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2"/>
  <sheetViews>
    <sheetView showGridLines="0" workbookViewId="0">
      <selection activeCell="M4" sqref="M4"/>
    </sheetView>
  </sheetViews>
  <sheetFormatPr baseColWidth="10" defaultColWidth="10.90625" defaultRowHeight="14.5" x14ac:dyDescent="0.35"/>
  <cols>
    <col min="1" max="1" width="9.453125" style="1" bestFit="1" customWidth="1"/>
    <col min="2" max="2" width="13.6328125" style="1" bestFit="1" customWidth="1"/>
    <col min="3" max="3" width="15.54296875" style="1" bestFit="1" customWidth="1"/>
    <col min="4" max="6" width="9.90625" style="1" customWidth="1"/>
    <col min="7" max="12" width="9.90625" style="4" customWidth="1"/>
    <col min="13" max="13" width="9.90625" style="1" customWidth="1"/>
    <col min="14" max="16384" width="10.90625" style="1"/>
  </cols>
  <sheetData>
    <row r="1" spans="1:17" ht="52.5" customHeight="1" thickBot="1" x14ac:dyDescent="0.4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0.149999999999999" customHeight="1" x14ac:dyDescent="0.35">
      <c r="A2" s="7"/>
      <c r="B2" s="7"/>
      <c r="C2" s="8"/>
      <c r="D2" s="81" t="s">
        <v>2</v>
      </c>
      <c r="E2" s="82"/>
      <c r="F2" s="81" t="s">
        <v>120</v>
      </c>
      <c r="G2" s="82"/>
      <c r="H2" s="81" t="s">
        <v>3</v>
      </c>
      <c r="I2" s="82"/>
      <c r="J2" s="81" t="s">
        <v>121</v>
      </c>
      <c r="K2" s="82"/>
      <c r="L2" s="81" t="s">
        <v>122</v>
      </c>
      <c r="M2" s="82"/>
      <c r="N2" s="81" t="s">
        <v>4</v>
      </c>
      <c r="O2" s="82"/>
      <c r="P2" s="81"/>
      <c r="Q2" s="82"/>
    </row>
    <row r="3" spans="1:17" ht="21.65" customHeight="1" x14ac:dyDescent="0.35">
      <c r="A3" s="2" t="s">
        <v>0</v>
      </c>
      <c r="B3" s="3" t="s">
        <v>5</v>
      </c>
      <c r="C3" s="10" t="s">
        <v>6</v>
      </c>
      <c r="D3" s="11" t="s">
        <v>1</v>
      </c>
      <c r="E3" s="12" t="s">
        <v>7</v>
      </c>
      <c r="F3" s="11" t="s">
        <v>1</v>
      </c>
      <c r="G3" s="12" t="s">
        <v>7</v>
      </c>
      <c r="H3" s="11" t="s">
        <v>1</v>
      </c>
      <c r="I3" s="12" t="s">
        <v>7</v>
      </c>
      <c r="J3" s="11" t="s">
        <v>1</v>
      </c>
      <c r="K3" s="12" t="s">
        <v>7</v>
      </c>
      <c r="L3" s="11" t="s">
        <v>1</v>
      </c>
      <c r="M3" s="28" t="s">
        <v>7</v>
      </c>
      <c r="N3" s="11" t="s">
        <v>1</v>
      </c>
      <c r="O3" s="28" t="s">
        <v>7</v>
      </c>
      <c r="P3" s="11" t="s">
        <v>1</v>
      </c>
      <c r="Q3" s="28" t="s">
        <v>7</v>
      </c>
    </row>
    <row r="4" spans="1:17" ht="21.65" customHeight="1" x14ac:dyDescent="0.35">
      <c r="A4" s="69" t="s">
        <v>137</v>
      </c>
      <c r="B4" s="71">
        <v>2000</v>
      </c>
      <c r="C4" s="9">
        <f>SUM(Inscriptions!E4)</f>
        <v>2000</v>
      </c>
      <c r="D4" s="13"/>
      <c r="E4" s="14"/>
      <c r="F4" s="25"/>
      <c r="G4" s="26"/>
      <c r="H4" s="27"/>
      <c r="I4" s="26"/>
      <c r="J4" s="27"/>
      <c r="K4" s="26"/>
      <c r="L4" s="27"/>
      <c r="M4" s="29"/>
      <c r="N4" s="27"/>
      <c r="O4" s="29"/>
      <c r="P4" s="27"/>
      <c r="Q4" s="29"/>
    </row>
    <row r="5" spans="1:17" ht="21.65" customHeight="1" x14ac:dyDescent="0.35">
      <c r="A5" s="69" t="s">
        <v>138</v>
      </c>
      <c r="B5" s="71">
        <v>4000</v>
      </c>
      <c r="C5" s="9">
        <f>SUM(Inscriptions!E5)</f>
        <v>0</v>
      </c>
      <c r="D5" s="13"/>
      <c r="E5" s="14"/>
      <c r="F5" s="25"/>
      <c r="G5" s="26"/>
      <c r="H5" s="27"/>
      <c r="I5" s="26"/>
      <c r="J5" s="27"/>
      <c r="K5" s="26"/>
      <c r="L5" s="27"/>
      <c r="M5" s="30"/>
      <c r="N5" s="27"/>
      <c r="O5" s="30"/>
      <c r="P5" s="27"/>
      <c r="Q5" s="30"/>
    </row>
    <row r="6" spans="1:17" ht="21.65" customHeight="1" x14ac:dyDescent="0.35">
      <c r="A6" s="69" t="s">
        <v>139</v>
      </c>
      <c r="B6" s="71">
        <v>3000</v>
      </c>
      <c r="C6" s="9">
        <f>SUM(Inscriptions!E6)</f>
        <v>3000</v>
      </c>
      <c r="D6" s="13"/>
      <c r="E6" s="14"/>
      <c r="F6" s="25"/>
      <c r="G6" s="26"/>
      <c r="H6" s="27"/>
      <c r="I6" s="26"/>
      <c r="J6" s="27"/>
      <c r="K6" s="26"/>
      <c r="L6" s="27"/>
      <c r="M6" s="30"/>
      <c r="N6" s="27"/>
      <c r="O6" s="30"/>
      <c r="P6" s="27"/>
      <c r="Q6" s="30"/>
    </row>
    <row r="7" spans="1:17" ht="21.65" customHeight="1" x14ac:dyDescent="0.35">
      <c r="A7" s="69" t="s">
        <v>140</v>
      </c>
      <c r="B7" s="71">
        <v>1000</v>
      </c>
      <c r="C7" s="9">
        <f>SUM(Inscriptions!E7)</f>
        <v>0</v>
      </c>
      <c r="D7" s="13"/>
      <c r="E7" s="14"/>
      <c r="F7" s="25"/>
      <c r="G7" s="26"/>
      <c r="H7" s="27"/>
      <c r="I7" s="26"/>
      <c r="J7" s="27"/>
      <c r="K7" s="26"/>
      <c r="L7" s="27"/>
      <c r="M7" s="30"/>
      <c r="N7" s="27"/>
      <c r="O7" s="30"/>
      <c r="P7" s="27"/>
      <c r="Q7" s="30"/>
    </row>
    <row r="8" spans="1:17" ht="21.65" customHeight="1" x14ac:dyDescent="0.35">
      <c r="A8" s="69" t="s">
        <v>141</v>
      </c>
      <c r="B8" s="71">
        <v>1000</v>
      </c>
      <c r="C8" s="9">
        <f>SUM(Inscriptions!E8)</f>
        <v>1000</v>
      </c>
      <c r="D8" s="13"/>
      <c r="E8" s="14"/>
      <c r="F8" s="25"/>
      <c r="G8" s="26"/>
      <c r="H8" s="27"/>
      <c r="I8" s="26"/>
      <c r="J8" s="27"/>
      <c r="K8" s="26"/>
      <c r="L8" s="27"/>
      <c r="M8" s="30"/>
      <c r="N8" s="27"/>
      <c r="O8" s="30"/>
      <c r="P8" s="27"/>
      <c r="Q8" s="30"/>
    </row>
    <row r="9" spans="1:17" ht="21.65" customHeight="1" x14ac:dyDescent="0.35">
      <c r="A9" s="69" t="s">
        <v>142</v>
      </c>
      <c r="B9" s="71">
        <v>2000</v>
      </c>
      <c r="C9" s="9">
        <f>SUM(Inscriptions!E9)</f>
        <v>2000</v>
      </c>
      <c r="D9" s="13"/>
      <c r="E9" s="14"/>
      <c r="F9" s="25"/>
      <c r="G9" s="26"/>
      <c r="H9" s="27"/>
      <c r="I9" s="26"/>
      <c r="J9" s="27"/>
      <c r="K9" s="26"/>
      <c r="L9" s="27"/>
      <c r="M9" s="30"/>
      <c r="N9" s="27"/>
      <c r="O9" s="30"/>
      <c r="P9" s="27"/>
      <c r="Q9" s="30"/>
    </row>
    <row r="10" spans="1:17" ht="21.65" customHeight="1" x14ac:dyDescent="0.35">
      <c r="A10" s="69" t="s">
        <v>143</v>
      </c>
      <c r="B10" s="71">
        <v>2000</v>
      </c>
      <c r="C10" s="9">
        <f>SUM(Inscriptions!E10)</f>
        <v>2000</v>
      </c>
      <c r="D10" s="13"/>
      <c r="E10" s="14"/>
      <c r="F10" s="25"/>
      <c r="G10" s="26"/>
      <c r="H10" s="27"/>
      <c r="I10" s="26"/>
      <c r="J10" s="27"/>
      <c r="K10" s="26"/>
      <c r="L10" s="27"/>
      <c r="M10" s="30"/>
      <c r="N10" s="27"/>
      <c r="O10" s="30"/>
      <c r="P10" s="27"/>
      <c r="Q10" s="30"/>
    </row>
    <row r="11" spans="1:17" ht="21.65" customHeight="1" x14ac:dyDescent="0.35">
      <c r="A11" s="69" t="s">
        <v>144</v>
      </c>
      <c r="B11" s="71">
        <v>2000</v>
      </c>
      <c r="C11" s="9">
        <f>SUM(Inscriptions!E11)</f>
        <v>2000</v>
      </c>
      <c r="D11" s="13"/>
      <c r="E11" s="14"/>
      <c r="F11" s="25"/>
      <c r="G11" s="26"/>
      <c r="H11" s="27"/>
      <c r="I11" s="26"/>
      <c r="J11" s="27"/>
      <c r="K11" s="26"/>
      <c r="L11" s="27"/>
      <c r="M11" s="30"/>
      <c r="N11" s="27"/>
      <c r="O11" s="30"/>
      <c r="P11" s="27"/>
      <c r="Q11" s="30"/>
    </row>
    <row r="12" spans="1:17" ht="21.65" customHeight="1" x14ac:dyDescent="0.35">
      <c r="A12" s="69" t="s">
        <v>115</v>
      </c>
      <c r="B12" s="71">
        <v>1000</v>
      </c>
      <c r="C12" s="9">
        <f>SUM(Inscriptions!E12)</f>
        <v>1000</v>
      </c>
      <c r="D12" s="13"/>
      <c r="E12" s="14"/>
      <c r="F12" s="25"/>
      <c r="G12" s="26"/>
      <c r="H12" s="27"/>
      <c r="I12" s="26"/>
      <c r="J12" s="27"/>
      <c r="K12" s="26"/>
      <c r="L12" s="27"/>
      <c r="M12" s="30"/>
      <c r="N12" s="27"/>
      <c r="O12" s="30"/>
      <c r="P12" s="27"/>
      <c r="Q12" s="30"/>
    </row>
    <row r="13" spans="1:17" ht="21.65" customHeight="1" x14ac:dyDescent="0.35">
      <c r="A13" s="69" t="s">
        <v>145</v>
      </c>
      <c r="B13" s="71">
        <v>2000</v>
      </c>
      <c r="C13" s="9">
        <f>SUM(Inscriptions!E13)</f>
        <v>0</v>
      </c>
      <c r="D13" s="13"/>
      <c r="E13" s="14"/>
      <c r="F13" s="25"/>
      <c r="G13" s="26"/>
      <c r="H13" s="27"/>
      <c r="I13" s="26"/>
      <c r="J13" s="27"/>
      <c r="K13" s="26"/>
      <c r="L13" s="27"/>
      <c r="M13" s="30"/>
      <c r="N13" s="27"/>
      <c r="O13" s="30"/>
      <c r="P13" s="27"/>
      <c r="Q13" s="30"/>
    </row>
    <row r="14" spans="1:17" ht="21.65" customHeight="1" x14ac:dyDescent="0.35">
      <c r="A14" s="69" t="s">
        <v>146</v>
      </c>
      <c r="B14" s="71">
        <v>2000</v>
      </c>
      <c r="C14" s="9">
        <f>SUM(Inscriptions!E14)</f>
        <v>2000</v>
      </c>
      <c r="D14" s="13"/>
      <c r="E14" s="14"/>
      <c r="F14" s="25"/>
      <c r="G14" s="26"/>
      <c r="H14" s="27"/>
      <c r="I14" s="26"/>
      <c r="J14" s="27"/>
      <c r="K14" s="26"/>
      <c r="L14" s="27"/>
      <c r="M14" s="30"/>
      <c r="N14" s="27"/>
      <c r="O14" s="30"/>
      <c r="P14" s="27"/>
      <c r="Q14" s="30"/>
    </row>
    <row r="15" spans="1:17" ht="21.65" customHeight="1" x14ac:dyDescent="0.35">
      <c r="A15" s="69" t="s">
        <v>147</v>
      </c>
      <c r="B15" s="71">
        <v>0</v>
      </c>
      <c r="C15" s="9">
        <f>SUM(Inscriptions!E15)</f>
        <v>0</v>
      </c>
      <c r="D15" s="13"/>
      <c r="E15" s="14"/>
      <c r="F15" s="25"/>
      <c r="G15" s="26"/>
      <c r="H15" s="27"/>
      <c r="I15" s="26"/>
      <c r="J15" s="27"/>
      <c r="K15" s="26"/>
      <c r="L15" s="27"/>
      <c r="M15" s="30"/>
      <c r="N15" s="27"/>
      <c r="O15" s="30"/>
      <c r="P15" s="27"/>
      <c r="Q15" s="30"/>
    </row>
    <row r="16" spans="1:17" ht="21.65" customHeight="1" x14ac:dyDescent="0.35">
      <c r="A16" s="69" t="s">
        <v>148</v>
      </c>
      <c r="B16" s="71">
        <v>2000</v>
      </c>
      <c r="C16" s="9">
        <f>SUM(Inscriptions!E16)</f>
        <v>2000</v>
      </c>
      <c r="D16" s="13"/>
      <c r="E16" s="14"/>
      <c r="F16" s="25"/>
      <c r="G16" s="26"/>
      <c r="H16" s="27"/>
      <c r="I16" s="26"/>
      <c r="J16" s="27"/>
      <c r="K16" s="26"/>
      <c r="L16" s="27"/>
      <c r="M16" s="30"/>
      <c r="N16" s="27"/>
      <c r="O16" s="30"/>
      <c r="P16" s="27"/>
      <c r="Q16" s="30"/>
    </row>
    <row r="17" spans="1:17" ht="21.65" customHeight="1" x14ac:dyDescent="0.35">
      <c r="A17" s="69" t="s">
        <v>149</v>
      </c>
      <c r="B17" s="71">
        <v>1000</v>
      </c>
      <c r="C17" s="9">
        <f>SUM(Inscriptions!E17)</f>
        <v>0</v>
      </c>
      <c r="D17" s="13"/>
      <c r="E17" s="14"/>
      <c r="F17" s="25"/>
      <c r="G17" s="26"/>
      <c r="H17" s="27"/>
      <c r="I17" s="26"/>
      <c r="J17" s="27"/>
      <c r="K17" s="26"/>
      <c r="L17" s="27"/>
      <c r="M17" s="30"/>
      <c r="N17" s="27"/>
      <c r="O17" s="30"/>
      <c r="P17" s="27"/>
      <c r="Q17" s="30"/>
    </row>
    <row r="18" spans="1:17" ht="21.65" customHeight="1" x14ac:dyDescent="0.35">
      <c r="A18" s="69" t="s">
        <v>150</v>
      </c>
      <c r="B18" s="71">
        <v>3000</v>
      </c>
      <c r="C18" s="9">
        <f>SUM(Inscriptions!E18)</f>
        <v>3000</v>
      </c>
      <c r="D18" s="13"/>
      <c r="E18" s="14"/>
      <c r="F18" s="25"/>
      <c r="G18" s="26"/>
      <c r="H18" s="27"/>
      <c r="I18" s="26"/>
      <c r="J18" s="27"/>
      <c r="K18" s="26"/>
      <c r="L18" s="27"/>
      <c r="M18" s="30"/>
      <c r="N18" s="27"/>
      <c r="O18" s="30"/>
      <c r="P18" s="27"/>
      <c r="Q18" s="30"/>
    </row>
    <row r="19" spans="1:17" ht="21.65" customHeight="1" x14ac:dyDescent="0.35">
      <c r="A19" s="69" t="s">
        <v>151</v>
      </c>
      <c r="B19" s="71">
        <v>0</v>
      </c>
      <c r="C19" s="9">
        <f>SUM(Inscriptions!E19)</f>
        <v>0</v>
      </c>
      <c r="D19" s="13"/>
      <c r="E19" s="14"/>
      <c r="F19" s="25"/>
      <c r="G19" s="26"/>
      <c r="H19" s="27"/>
      <c r="I19" s="26"/>
      <c r="J19" s="27"/>
      <c r="K19" s="26"/>
      <c r="L19" s="27"/>
      <c r="M19" s="30"/>
      <c r="N19" s="27"/>
      <c r="O19" s="30"/>
      <c r="P19" s="27"/>
      <c r="Q19" s="30"/>
    </row>
    <row r="20" spans="1:17" ht="21.65" customHeight="1" x14ac:dyDescent="0.35">
      <c r="A20" s="69" t="s">
        <v>152</v>
      </c>
      <c r="B20" s="71">
        <v>3000</v>
      </c>
      <c r="C20" s="9">
        <f>SUM(Inscriptions!E20)</f>
        <v>3000</v>
      </c>
      <c r="D20" s="13"/>
      <c r="E20" s="14"/>
      <c r="F20" s="25"/>
      <c r="G20" s="26"/>
      <c r="H20" s="27"/>
      <c r="I20" s="26"/>
      <c r="J20" s="27"/>
      <c r="K20" s="26"/>
      <c r="L20" s="27"/>
      <c r="M20" s="30"/>
      <c r="N20" s="27"/>
      <c r="O20" s="30"/>
      <c r="P20" s="27"/>
      <c r="Q20" s="30"/>
    </row>
    <row r="21" spans="1:17" ht="21.65" customHeight="1" x14ac:dyDescent="0.35">
      <c r="A21" s="69" t="s">
        <v>153</v>
      </c>
      <c r="B21" s="71">
        <v>3000</v>
      </c>
      <c r="C21" s="9">
        <f>SUM(Inscriptions!E21)</f>
        <v>0</v>
      </c>
      <c r="D21" s="13"/>
      <c r="E21" s="14"/>
      <c r="F21" s="25"/>
      <c r="G21" s="26"/>
      <c r="H21" s="27"/>
      <c r="I21" s="26"/>
      <c r="J21" s="27"/>
      <c r="K21" s="26"/>
      <c r="L21" s="27"/>
      <c r="M21" s="30"/>
      <c r="N21" s="27"/>
      <c r="O21" s="30"/>
      <c r="P21" s="27"/>
      <c r="Q21" s="30"/>
    </row>
    <row r="22" spans="1:17" ht="21.65" customHeight="1" x14ac:dyDescent="0.35">
      <c r="A22" s="69" t="s">
        <v>154</v>
      </c>
      <c r="B22" s="71">
        <v>5000</v>
      </c>
      <c r="C22" s="9">
        <f>SUM(Inscriptions!E22)</f>
        <v>5000</v>
      </c>
      <c r="D22" s="13"/>
      <c r="E22" s="14"/>
      <c r="F22" s="25"/>
      <c r="G22" s="26"/>
      <c r="H22" s="27"/>
      <c r="I22" s="26"/>
      <c r="J22" s="27"/>
      <c r="K22" s="26"/>
      <c r="L22" s="27"/>
      <c r="M22" s="30"/>
      <c r="N22" s="27"/>
      <c r="O22" s="30"/>
      <c r="P22" s="27"/>
      <c r="Q22" s="30"/>
    </row>
    <row r="23" spans="1:17" ht="21.65" customHeight="1" x14ac:dyDescent="0.35">
      <c r="A23" s="69" t="s">
        <v>155</v>
      </c>
      <c r="B23" s="71">
        <v>1000</v>
      </c>
      <c r="C23" s="9">
        <f>SUM(Inscriptions!E23)</f>
        <v>0</v>
      </c>
      <c r="D23" s="13"/>
      <c r="E23" s="14"/>
      <c r="F23" s="25"/>
      <c r="G23" s="26"/>
      <c r="H23" s="27"/>
      <c r="I23" s="26"/>
      <c r="J23" s="27"/>
      <c r="K23" s="26"/>
      <c r="L23" s="27"/>
      <c r="M23" s="30"/>
      <c r="N23" s="27"/>
      <c r="O23" s="30"/>
      <c r="P23" s="27"/>
      <c r="Q23" s="30"/>
    </row>
    <row r="24" spans="1:17" ht="21.65" customHeight="1" x14ac:dyDescent="0.35">
      <c r="A24" s="69" t="s">
        <v>156</v>
      </c>
      <c r="B24" s="71">
        <v>1000</v>
      </c>
      <c r="C24" s="9">
        <f>SUM(Inscriptions!E24)</f>
        <v>1000</v>
      </c>
      <c r="D24" s="13"/>
      <c r="E24" s="14"/>
      <c r="F24" s="25"/>
      <c r="G24" s="26"/>
      <c r="H24" s="27"/>
      <c r="I24" s="26"/>
      <c r="J24" s="27"/>
      <c r="K24" s="26"/>
      <c r="L24" s="27"/>
      <c r="M24" s="30"/>
      <c r="N24" s="27"/>
      <c r="O24" s="30"/>
      <c r="P24" s="27"/>
      <c r="Q24" s="30"/>
    </row>
    <row r="25" spans="1:17" ht="21.65" customHeight="1" x14ac:dyDescent="0.35">
      <c r="A25" s="69" t="s">
        <v>157</v>
      </c>
      <c r="B25" s="71">
        <v>1000</v>
      </c>
      <c r="C25" s="9">
        <f>SUM(Inscriptions!E25)</f>
        <v>0</v>
      </c>
      <c r="D25" s="13"/>
      <c r="E25" s="14"/>
      <c r="F25" s="25"/>
      <c r="G25" s="26"/>
      <c r="H25" s="27"/>
      <c r="I25" s="26"/>
      <c r="J25" s="27"/>
      <c r="K25" s="26"/>
      <c r="L25" s="27"/>
      <c r="M25" s="30"/>
      <c r="N25" s="27"/>
      <c r="O25" s="30"/>
      <c r="P25" s="27"/>
      <c r="Q25" s="30"/>
    </row>
    <row r="26" spans="1:17" ht="21.65" customHeight="1" x14ac:dyDescent="0.35">
      <c r="A26" s="69" t="s">
        <v>158</v>
      </c>
      <c r="B26" s="71">
        <v>1000</v>
      </c>
      <c r="C26" s="9">
        <f>SUM(Inscriptions!E26)</f>
        <v>0</v>
      </c>
      <c r="D26" s="13"/>
      <c r="E26" s="14"/>
      <c r="F26" s="25"/>
      <c r="G26" s="26"/>
      <c r="H26" s="27"/>
      <c r="I26" s="26"/>
      <c r="J26" s="27"/>
      <c r="K26" s="26"/>
      <c r="L26" s="27"/>
      <c r="M26" s="30"/>
      <c r="N26" s="27"/>
      <c r="O26" s="30"/>
      <c r="P26" s="27"/>
      <c r="Q26" s="30"/>
    </row>
    <row r="27" spans="1:17" ht="21.65" customHeight="1" x14ac:dyDescent="0.35">
      <c r="A27" s="69" t="s">
        <v>159</v>
      </c>
      <c r="B27" s="71">
        <v>1000</v>
      </c>
      <c r="C27" s="9">
        <f>SUM(Inscriptions!E27)</f>
        <v>1000</v>
      </c>
      <c r="D27" s="13"/>
      <c r="E27" s="14"/>
      <c r="F27" s="25"/>
      <c r="G27" s="26"/>
      <c r="H27" s="27"/>
      <c r="I27" s="26"/>
      <c r="J27" s="27"/>
      <c r="K27" s="26"/>
      <c r="L27" s="27"/>
      <c r="M27" s="30"/>
      <c r="N27" s="27"/>
      <c r="O27" s="30"/>
      <c r="P27" s="27"/>
      <c r="Q27" s="30"/>
    </row>
    <row r="28" spans="1:17" ht="21.65" customHeight="1" x14ac:dyDescent="0.35">
      <c r="A28" s="69" t="s">
        <v>160</v>
      </c>
      <c r="B28" s="71">
        <v>3000</v>
      </c>
      <c r="C28" s="9">
        <f>SUM(Inscriptions!E28)</f>
        <v>3000</v>
      </c>
      <c r="D28" s="13"/>
      <c r="E28" s="14"/>
      <c r="F28" s="25"/>
      <c r="G28" s="26"/>
      <c r="H28" s="27"/>
      <c r="I28" s="26"/>
      <c r="J28" s="27"/>
      <c r="K28" s="26"/>
      <c r="L28" s="27"/>
      <c r="M28" s="30"/>
      <c r="N28" s="27"/>
      <c r="O28" s="30"/>
      <c r="P28" s="27"/>
      <c r="Q28" s="30"/>
    </row>
    <row r="29" spans="1:17" ht="21.65" customHeight="1" x14ac:dyDescent="0.35">
      <c r="A29" s="69" t="s">
        <v>161</v>
      </c>
      <c r="B29" s="71">
        <v>1000</v>
      </c>
      <c r="C29" s="9">
        <f>SUM(Inscriptions!E29)</f>
        <v>0</v>
      </c>
      <c r="D29" s="13"/>
      <c r="E29" s="14"/>
      <c r="F29" s="25"/>
      <c r="G29" s="26"/>
      <c r="H29" s="27"/>
      <c r="I29" s="26"/>
      <c r="J29" s="27"/>
      <c r="K29" s="26"/>
      <c r="L29" s="27"/>
      <c r="M29" s="30"/>
      <c r="N29" s="27"/>
      <c r="O29" s="30"/>
      <c r="P29" s="27"/>
      <c r="Q29" s="30"/>
    </row>
    <row r="30" spans="1:17" ht="21.65" customHeight="1" x14ac:dyDescent="0.35">
      <c r="A30" s="69" t="s">
        <v>162</v>
      </c>
      <c r="B30" s="71">
        <v>0</v>
      </c>
      <c r="C30" s="9">
        <f>SUM(Inscriptions!E30)</f>
        <v>0</v>
      </c>
      <c r="D30" s="13"/>
      <c r="E30" s="14"/>
      <c r="F30" s="25"/>
      <c r="G30" s="26"/>
      <c r="H30" s="27"/>
      <c r="I30" s="26"/>
      <c r="J30" s="27"/>
      <c r="K30" s="26"/>
      <c r="L30" s="27"/>
      <c r="M30" s="30"/>
      <c r="N30" s="27"/>
      <c r="O30" s="30"/>
      <c r="P30" s="27"/>
      <c r="Q30" s="30"/>
    </row>
    <row r="31" spans="1:17" ht="21.65" customHeight="1" x14ac:dyDescent="0.35">
      <c r="A31" s="69" t="s">
        <v>163</v>
      </c>
      <c r="B31" s="71">
        <v>1000</v>
      </c>
      <c r="C31" s="9">
        <f>SUM(Inscriptions!E31)</f>
        <v>1000</v>
      </c>
      <c r="D31" s="13"/>
      <c r="E31" s="14"/>
      <c r="F31" s="25"/>
      <c r="G31" s="26"/>
      <c r="H31" s="27"/>
      <c r="I31" s="26"/>
      <c r="J31" s="27"/>
      <c r="K31" s="26"/>
      <c r="L31" s="27"/>
      <c r="M31" s="30"/>
      <c r="N31" s="27"/>
      <c r="O31" s="30"/>
      <c r="P31" s="27"/>
      <c r="Q31" s="30"/>
    </row>
    <row r="32" spans="1:17" ht="21.65" customHeight="1" x14ac:dyDescent="0.35">
      <c r="A32" s="72" t="s">
        <v>219</v>
      </c>
      <c r="B32" s="71">
        <v>3000</v>
      </c>
      <c r="C32" s="9">
        <f>SUM(Inscriptions!E32)</f>
        <v>0</v>
      </c>
      <c r="D32" s="13"/>
      <c r="E32" s="14"/>
      <c r="F32" s="25"/>
      <c r="G32" s="26"/>
      <c r="H32" s="27"/>
      <c r="I32" s="26"/>
      <c r="J32" s="27"/>
      <c r="K32" s="26"/>
      <c r="L32" s="27"/>
      <c r="M32" s="30"/>
      <c r="N32" s="27"/>
      <c r="O32" s="30"/>
      <c r="P32" s="27"/>
      <c r="Q32" s="30"/>
    </row>
    <row r="33" spans="1:17" ht="21.65" customHeight="1" x14ac:dyDescent="0.35">
      <c r="A33" s="72" t="s">
        <v>222</v>
      </c>
      <c r="B33" s="71">
        <v>1000</v>
      </c>
      <c r="C33" s="9">
        <f>SUM(Inscriptions!E33)</f>
        <v>1000</v>
      </c>
      <c r="D33" s="13"/>
      <c r="E33" s="14"/>
      <c r="F33" s="25"/>
      <c r="G33" s="26"/>
      <c r="H33" s="27"/>
      <c r="I33" s="26"/>
      <c r="J33" s="27"/>
      <c r="K33" s="26"/>
      <c r="L33" s="27"/>
      <c r="M33" s="30"/>
      <c r="N33" s="27"/>
      <c r="O33" s="30"/>
      <c r="P33" s="27"/>
      <c r="Q33" s="30"/>
    </row>
    <row r="34" spans="1:17" ht="21.65" customHeight="1" x14ac:dyDescent="0.35">
      <c r="A34" s="72" t="s">
        <v>229</v>
      </c>
      <c r="B34" s="71">
        <v>2000</v>
      </c>
      <c r="C34" s="9">
        <f>SUM(Inscriptions!E34)</f>
        <v>2000</v>
      </c>
      <c r="D34" s="13"/>
      <c r="E34" s="14"/>
      <c r="F34" s="25"/>
      <c r="G34" s="26"/>
      <c r="H34" s="27"/>
      <c r="I34" s="26"/>
      <c r="J34" s="27"/>
      <c r="K34" s="26"/>
      <c r="L34" s="27"/>
      <c r="M34" s="30"/>
      <c r="N34" s="27"/>
      <c r="O34" s="30"/>
      <c r="P34" s="27"/>
      <c r="Q34" s="30"/>
    </row>
    <row r="35" spans="1:17" ht="21.65" customHeight="1" x14ac:dyDescent="0.35">
      <c r="A35" s="72" t="s">
        <v>230</v>
      </c>
      <c r="B35" s="71">
        <v>1000</v>
      </c>
      <c r="C35" s="9">
        <f>SUM(Inscriptions!E35)</f>
        <v>1000</v>
      </c>
      <c r="D35" s="13"/>
      <c r="E35" s="14"/>
      <c r="F35" s="25"/>
      <c r="G35" s="26"/>
      <c r="H35" s="27"/>
      <c r="I35" s="26"/>
      <c r="J35" s="27"/>
      <c r="K35" s="26"/>
      <c r="L35" s="27"/>
      <c r="M35" s="30"/>
      <c r="N35" s="27"/>
      <c r="O35" s="30"/>
      <c r="P35" s="27"/>
      <c r="Q35" s="30"/>
    </row>
    <row r="36" spans="1:17" ht="21.65" customHeight="1" x14ac:dyDescent="0.35">
      <c r="A36" s="69" t="s">
        <v>164</v>
      </c>
      <c r="B36" s="71">
        <v>300</v>
      </c>
      <c r="C36" s="9">
        <f>SUM(Inscriptions!E36)</f>
        <v>300</v>
      </c>
      <c r="D36" s="13"/>
      <c r="E36" s="14"/>
      <c r="F36" s="25"/>
      <c r="G36" s="26"/>
      <c r="H36" s="27"/>
      <c r="I36" s="26"/>
      <c r="J36" s="27"/>
      <c r="K36" s="26"/>
      <c r="L36" s="27"/>
      <c r="M36" s="30"/>
      <c r="N36" s="27"/>
      <c r="O36" s="30"/>
      <c r="P36" s="27"/>
      <c r="Q36" s="30"/>
    </row>
    <row r="37" spans="1:17" ht="21.65" customHeight="1" x14ac:dyDescent="0.35">
      <c r="A37" s="69" t="s">
        <v>165</v>
      </c>
      <c r="B37" s="71">
        <v>150</v>
      </c>
      <c r="C37" s="9">
        <f>SUM(Inscriptions!E37)</f>
        <v>150</v>
      </c>
      <c r="D37" s="13"/>
      <c r="E37" s="14"/>
      <c r="F37" s="25"/>
      <c r="G37" s="26"/>
      <c r="H37" s="27"/>
      <c r="I37" s="26"/>
      <c r="J37" s="27"/>
      <c r="K37" s="26"/>
      <c r="L37" s="27"/>
      <c r="M37" s="30"/>
      <c r="N37" s="27"/>
      <c r="O37" s="30"/>
      <c r="P37" s="27"/>
      <c r="Q37" s="30"/>
    </row>
    <row r="38" spans="1:17" ht="21.65" customHeight="1" x14ac:dyDescent="0.35">
      <c r="A38" s="69" t="s">
        <v>166</v>
      </c>
      <c r="B38" s="71">
        <v>150</v>
      </c>
      <c r="C38" s="9">
        <f>SUM(Inscriptions!E38)</f>
        <v>150</v>
      </c>
      <c r="D38" s="13"/>
      <c r="E38" s="14"/>
      <c r="F38" s="25"/>
      <c r="G38" s="26"/>
      <c r="H38" s="27"/>
      <c r="I38" s="26"/>
      <c r="J38" s="27"/>
      <c r="K38" s="26"/>
      <c r="L38" s="27"/>
      <c r="M38" s="30"/>
      <c r="N38" s="27"/>
      <c r="O38" s="30"/>
      <c r="P38" s="27"/>
      <c r="Q38" s="30"/>
    </row>
    <row r="39" spans="1:17" ht="21.65" customHeight="1" x14ac:dyDescent="0.35">
      <c r="A39" s="69" t="s">
        <v>167</v>
      </c>
      <c r="B39" s="71">
        <v>150</v>
      </c>
      <c r="C39" s="9">
        <f>SUM(Inscriptions!E39)</f>
        <v>150</v>
      </c>
      <c r="D39" s="13"/>
      <c r="E39" s="14"/>
      <c r="F39" s="25"/>
      <c r="G39" s="26"/>
      <c r="H39" s="27"/>
      <c r="I39" s="26"/>
      <c r="J39" s="27"/>
      <c r="K39" s="26"/>
      <c r="L39" s="27"/>
      <c r="M39" s="30"/>
      <c r="N39" s="27"/>
      <c r="O39" s="30"/>
      <c r="P39" s="27"/>
      <c r="Q39" s="30"/>
    </row>
    <row r="40" spans="1:17" ht="21.65" customHeight="1" x14ac:dyDescent="0.35">
      <c r="A40" s="69" t="s">
        <v>168</v>
      </c>
      <c r="B40" s="71">
        <v>75</v>
      </c>
      <c r="C40" s="9">
        <f>SUM(Inscriptions!E40)</f>
        <v>75</v>
      </c>
      <c r="D40" s="13"/>
      <c r="E40" s="14"/>
      <c r="F40" s="25"/>
      <c r="G40" s="26"/>
      <c r="H40" s="27"/>
      <c r="I40" s="26"/>
      <c r="J40" s="27"/>
      <c r="K40" s="26"/>
      <c r="L40" s="27"/>
      <c r="M40" s="30"/>
      <c r="N40" s="27"/>
      <c r="O40" s="30"/>
      <c r="P40" s="27"/>
      <c r="Q40" s="30"/>
    </row>
    <row r="41" spans="1:17" ht="21.65" customHeight="1" x14ac:dyDescent="0.35">
      <c r="A41" s="69" t="s">
        <v>169</v>
      </c>
      <c r="B41" s="71">
        <v>150</v>
      </c>
      <c r="C41" s="9">
        <f>SUM(Inscriptions!E41)</f>
        <v>0</v>
      </c>
      <c r="D41" s="13"/>
      <c r="E41" s="14"/>
      <c r="F41" s="25"/>
      <c r="G41" s="26"/>
      <c r="H41" s="27"/>
      <c r="I41" s="26"/>
      <c r="J41" s="27"/>
      <c r="K41" s="26"/>
      <c r="L41" s="27"/>
      <c r="M41" s="30"/>
      <c r="N41" s="27"/>
      <c r="O41" s="30"/>
      <c r="P41" s="27"/>
      <c r="Q41" s="30"/>
    </row>
    <row r="42" spans="1:17" ht="21.65" customHeight="1" x14ac:dyDescent="0.35">
      <c r="A42" s="69" t="s">
        <v>170</v>
      </c>
      <c r="B42" s="71">
        <v>225</v>
      </c>
      <c r="C42" s="9">
        <f>SUM(Inscriptions!E42)</f>
        <v>0</v>
      </c>
      <c r="D42" s="13"/>
      <c r="E42" s="14"/>
      <c r="F42" s="25"/>
      <c r="G42" s="26"/>
      <c r="H42" s="27"/>
      <c r="I42" s="26"/>
      <c r="J42" s="27"/>
      <c r="K42" s="26"/>
      <c r="L42" s="27"/>
      <c r="M42" s="30"/>
      <c r="N42" s="27"/>
      <c r="O42" s="30"/>
      <c r="P42" s="27"/>
      <c r="Q42" s="30"/>
    </row>
    <row r="43" spans="1:17" ht="21.65" customHeight="1" x14ac:dyDescent="0.35">
      <c r="A43" s="69" t="s">
        <v>171</v>
      </c>
      <c r="B43" s="71">
        <v>75</v>
      </c>
      <c r="C43" s="9">
        <f>SUM(Inscriptions!E43)</f>
        <v>0</v>
      </c>
      <c r="D43" s="13"/>
      <c r="E43" s="14"/>
      <c r="F43" s="25"/>
      <c r="G43" s="26"/>
      <c r="H43" s="27"/>
      <c r="I43" s="26"/>
      <c r="J43" s="27"/>
      <c r="K43" s="26"/>
      <c r="L43" s="27"/>
      <c r="M43" s="30"/>
      <c r="N43" s="27"/>
      <c r="O43" s="30"/>
      <c r="P43" s="27"/>
      <c r="Q43" s="30"/>
    </row>
    <row r="44" spans="1:17" ht="21.65" customHeight="1" x14ac:dyDescent="0.35">
      <c r="A44" s="69" t="s">
        <v>172</v>
      </c>
      <c r="B44" s="71">
        <v>75</v>
      </c>
      <c r="C44" s="9">
        <f>SUM(Inscriptions!E44)</f>
        <v>75</v>
      </c>
      <c r="D44" s="13"/>
      <c r="E44" s="14"/>
      <c r="F44" s="25"/>
      <c r="G44" s="26"/>
      <c r="H44" s="27"/>
      <c r="I44" s="26"/>
      <c r="J44" s="27"/>
      <c r="K44" s="26"/>
      <c r="L44" s="27"/>
      <c r="M44" s="30"/>
      <c r="N44" s="27"/>
      <c r="O44" s="30"/>
      <c r="P44" s="27"/>
      <c r="Q44" s="30"/>
    </row>
    <row r="45" spans="1:17" ht="21.65" customHeight="1" x14ac:dyDescent="0.35">
      <c r="A45" s="69" t="s">
        <v>131</v>
      </c>
      <c r="B45" s="71">
        <v>75</v>
      </c>
      <c r="C45" s="9">
        <f>SUM(Inscriptions!E45)</f>
        <v>0</v>
      </c>
      <c r="D45" s="13"/>
      <c r="E45" s="14"/>
      <c r="F45" s="25"/>
      <c r="G45" s="26"/>
      <c r="H45" s="27"/>
      <c r="I45" s="26"/>
      <c r="J45" s="27"/>
      <c r="K45" s="26"/>
      <c r="L45" s="27"/>
      <c r="M45" s="30"/>
      <c r="N45" s="27"/>
      <c r="O45" s="30"/>
      <c r="P45" s="27"/>
      <c r="Q45" s="30"/>
    </row>
    <row r="46" spans="1:17" ht="21.65" customHeight="1" x14ac:dyDescent="0.35">
      <c r="A46" s="69" t="s">
        <v>173</v>
      </c>
      <c r="B46" s="71">
        <v>75</v>
      </c>
      <c r="C46" s="9">
        <f>SUM(Inscriptions!E46)</f>
        <v>0</v>
      </c>
      <c r="D46" s="13"/>
      <c r="E46" s="14"/>
      <c r="F46" s="25"/>
      <c r="G46" s="26"/>
      <c r="H46" s="27"/>
      <c r="I46" s="26"/>
      <c r="J46" s="27"/>
      <c r="K46" s="26"/>
      <c r="L46" s="27"/>
      <c r="M46" s="30"/>
      <c r="N46" s="27"/>
      <c r="O46" s="30"/>
      <c r="P46" s="27"/>
      <c r="Q46" s="30"/>
    </row>
    <row r="47" spans="1:17" ht="21.65" customHeight="1" x14ac:dyDescent="0.35">
      <c r="A47" s="69" t="s">
        <v>174</v>
      </c>
      <c r="B47" s="71">
        <v>225</v>
      </c>
      <c r="C47" s="9">
        <f>SUM(Inscriptions!E47)</f>
        <v>0</v>
      </c>
      <c r="D47" s="13"/>
      <c r="E47" s="14"/>
      <c r="F47" s="25"/>
      <c r="G47" s="26"/>
      <c r="H47" s="27"/>
      <c r="I47" s="26"/>
      <c r="J47" s="27"/>
      <c r="K47" s="26"/>
      <c r="L47" s="27"/>
      <c r="M47" s="30"/>
      <c r="N47" s="27"/>
      <c r="O47" s="30"/>
      <c r="P47" s="27"/>
      <c r="Q47" s="30"/>
    </row>
    <row r="48" spans="1:17" ht="21.65" customHeight="1" x14ac:dyDescent="0.35">
      <c r="A48" s="69" t="s">
        <v>175</v>
      </c>
      <c r="B48" s="71">
        <v>225</v>
      </c>
      <c r="C48" s="9">
        <f>SUM(Inscriptions!E48)</f>
        <v>225</v>
      </c>
      <c r="D48" s="13"/>
      <c r="E48" s="14"/>
      <c r="F48" s="25"/>
      <c r="G48" s="26"/>
      <c r="H48" s="27"/>
      <c r="I48" s="26"/>
      <c r="J48" s="27"/>
      <c r="K48" s="26"/>
      <c r="L48" s="27"/>
      <c r="M48" s="30"/>
      <c r="N48" s="27"/>
      <c r="O48" s="30"/>
      <c r="P48" s="27"/>
      <c r="Q48" s="30"/>
    </row>
    <row r="49" spans="1:17" ht="21.65" customHeight="1" x14ac:dyDescent="0.35">
      <c r="A49" s="69" t="s">
        <v>176</v>
      </c>
      <c r="B49" s="71">
        <v>75</v>
      </c>
      <c r="C49" s="9">
        <f>SUM(Inscriptions!E49)</f>
        <v>0</v>
      </c>
      <c r="D49" s="13"/>
      <c r="E49" s="14"/>
      <c r="F49" s="25"/>
      <c r="G49" s="26"/>
      <c r="H49" s="27"/>
      <c r="I49" s="26"/>
      <c r="J49" s="27"/>
      <c r="K49" s="26"/>
      <c r="L49" s="27"/>
      <c r="M49" s="30"/>
      <c r="N49" s="27"/>
      <c r="O49" s="30"/>
      <c r="P49" s="27"/>
      <c r="Q49" s="30"/>
    </row>
    <row r="50" spans="1:17" ht="21.65" customHeight="1" x14ac:dyDescent="0.35">
      <c r="A50" s="69" t="s">
        <v>177</v>
      </c>
      <c r="B50" s="71">
        <v>75</v>
      </c>
      <c r="C50" s="9">
        <f>SUM(Inscriptions!E50)</f>
        <v>0</v>
      </c>
      <c r="D50" s="13"/>
      <c r="E50" s="14"/>
      <c r="F50" s="25"/>
      <c r="G50" s="26"/>
      <c r="H50" s="27"/>
      <c r="I50" s="26"/>
      <c r="J50" s="27"/>
      <c r="K50" s="26"/>
      <c r="L50" s="27"/>
      <c r="M50" s="30"/>
      <c r="N50" s="27"/>
      <c r="O50" s="30"/>
      <c r="P50" s="27"/>
      <c r="Q50" s="30"/>
    </row>
    <row r="51" spans="1:17" ht="21.65" customHeight="1" x14ac:dyDescent="0.35">
      <c r="A51" s="69" t="s">
        <v>178</v>
      </c>
      <c r="B51" s="71">
        <v>75</v>
      </c>
      <c r="C51" s="9">
        <f>SUM(Inscriptions!E51)</f>
        <v>75</v>
      </c>
      <c r="D51" s="13"/>
      <c r="E51" s="14"/>
      <c r="F51" s="25"/>
      <c r="G51" s="26"/>
      <c r="H51" s="27"/>
      <c r="I51" s="26"/>
      <c r="J51" s="27"/>
      <c r="K51" s="26"/>
      <c r="L51" s="27"/>
      <c r="M51" s="30"/>
      <c r="N51" s="27"/>
      <c r="O51" s="30"/>
      <c r="P51" s="27"/>
      <c r="Q51" s="30"/>
    </row>
    <row r="52" spans="1:17" ht="21.65" customHeight="1" x14ac:dyDescent="0.35">
      <c r="A52" s="69" t="s">
        <v>179</v>
      </c>
      <c r="B52" s="71">
        <v>300</v>
      </c>
      <c r="C52" s="9">
        <f>SUM(Inscriptions!E52)</f>
        <v>300</v>
      </c>
      <c r="D52" s="13"/>
      <c r="E52" s="14"/>
      <c r="F52" s="25"/>
      <c r="G52" s="26"/>
      <c r="H52" s="27"/>
      <c r="I52" s="26"/>
      <c r="J52" s="27"/>
      <c r="K52" s="26"/>
      <c r="L52" s="27"/>
      <c r="M52" s="30"/>
      <c r="N52" s="27"/>
      <c r="O52" s="30"/>
      <c r="P52" s="27"/>
      <c r="Q52" s="30"/>
    </row>
    <row r="53" spans="1:17" ht="21.65" customHeight="1" x14ac:dyDescent="0.35">
      <c r="A53" s="69" t="s">
        <v>180</v>
      </c>
      <c r="B53" s="71">
        <v>75</v>
      </c>
      <c r="C53" s="9">
        <f>SUM(Inscriptions!E53)</f>
        <v>0</v>
      </c>
      <c r="D53" s="13"/>
      <c r="E53" s="14"/>
      <c r="F53" s="25"/>
      <c r="G53" s="26"/>
      <c r="H53" s="27"/>
      <c r="I53" s="26"/>
      <c r="J53" s="27"/>
      <c r="K53" s="26"/>
      <c r="L53" s="27"/>
      <c r="M53" s="30"/>
      <c r="N53" s="27"/>
      <c r="O53" s="30"/>
      <c r="P53" s="27"/>
      <c r="Q53" s="30"/>
    </row>
    <row r="54" spans="1:17" ht="21.65" customHeight="1" x14ac:dyDescent="0.35">
      <c r="A54" s="69" t="s">
        <v>181</v>
      </c>
      <c r="B54" s="71">
        <v>300</v>
      </c>
      <c r="C54" s="9">
        <f>SUM(Inscriptions!E54)</f>
        <v>0</v>
      </c>
      <c r="D54" s="13"/>
      <c r="E54" s="14"/>
      <c r="F54" s="25"/>
      <c r="G54" s="26"/>
      <c r="H54" s="27"/>
      <c r="I54" s="26"/>
      <c r="J54" s="27"/>
      <c r="K54" s="26"/>
      <c r="L54" s="27"/>
      <c r="M54" s="30"/>
      <c r="N54" s="27"/>
      <c r="O54" s="30"/>
      <c r="P54" s="27"/>
      <c r="Q54" s="30"/>
    </row>
    <row r="55" spans="1:17" ht="21.65" customHeight="1" x14ac:dyDescent="0.35">
      <c r="A55" s="69" t="s">
        <v>182</v>
      </c>
      <c r="B55" s="71">
        <v>225</v>
      </c>
      <c r="C55" s="9">
        <f>SUM(Inscriptions!E55)</f>
        <v>225</v>
      </c>
      <c r="D55" s="13"/>
      <c r="E55" s="14"/>
      <c r="F55" s="25"/>
      <c r="G55" s="26"/>
      <c r="H55" s="27"/>
      <c r="I55" s="26"/>
      <c r="J55" s="27"/>
      <c r="K55" s="26"/>
      <c r="L55" s="27"/>
      <c r="M55" s="30"/>
      <c r="N55" s="27"/>
      <c r="O55" s="30"/>
      <c r="P55" s="27"/>
      <c r="Q55" s="30"/>
    </row>
    <row r="56" spans="1:17" ht="21.65" customHeight="1" x14ac:dyDescent="0.35">
      <c r="A56" s="69" t="s">
        <v>183</v>
      </c>
      <c r="B56" s="71">
        <v>75</v>
      </c>
      <c r="C56" s="9">
        <f>SUM(Inscriptions!E56)</f>
        <v>75</v>
      </c>
      <c r="D56" s="13"/>
      <c r="E56" s="14"/>
      <c r="F56" s="25"/>
      <c r="G56" s="26"/>
      <c r="H56" s="27"/>
      <c r="I56" s="26"/>
      <c r="J56" s="27"/>
      <c r="K56" s="26"/>
      <c r="L56" s="27"/>
      <c r="M56" s="30"/>
      <c r="N56" s="27"/>
      <c r="O56" s="30"/>
      <c r="P56" s="27"/>
      <c r="Q56" s="30"/>
    </row>
    <row r="57" spans="1:17" ht="21.65" customHeight="1" x14ac:dyDescent="0.35">
      <c r="A57" s="69" t="s">
        <v>184</v>
      </c>
      <c r="B57" s="71">
        <v>150</v>
      </c>
      <c r="C57" s="9">
        <f>SUM(Inscriptions!E57)</f>
        <v>150</v>
      </c>
      <c r="D57" s="13"/>
      <c r="E57" s="14"/>
      <c r="F57" s="25"/>
      <c r="G57" s="26"/>
      <c r="H57" s="27"/>
      <c r="I57" s="26"/>
      <c r="J57" s="27"/>
      <c r="K57" s="26"/>
      <c r="L57" s="27"/>
      <c r="M57" s="30"/>
      <c r="N57" s="27"/>
      <c r="O57" s="30"/>
      <c r="P57" s="27"/>
      <c r="Q57" s="30"/>
    </row>
    <row r="58" spans="1:17" ht="21.65" customHeight="1" x14ac:dyDescent="0.35">
      <c r="A58" s="69" t="s">
        <v>185</v>
      </c>
      <c r="B58" s="71">
        <v>75</v>
      </c>
      <c r="C58" s="9">
        <f>SUM(Inscriptions!E58)</f>
        <v>0</v>
      </c>
      <c r="D58" s="13"/>
      <c r="E58" s="14"/>
      <c r="F58" s="25"/>
      <c r="G58" s="26"/>
      <c r="H58" s="27"/>
      <c r="I58" s="26"/>
      <c r="J58" s="27"/>
      <c r="K58" s="26"/>
      <c r="L58" s="27"/>
      <c r="M58" s="30"/>
      <c r="N58" s="27"/>
      <c r="O58" s="30"/>
      <c r="P58" s="27"/>
      <c r="Q58" s="30"/>
    </row>
    <row r="59" spans="1:17" ht="21.65" customHeight="1" x14ac:dyDescent="0.35">
      <c r="A59" s="69" t="s">
        <v>186</v>
      </c>
      <c r="B59" s="71">
        <v>150</v>
      </c>
      <c r="C59" s="9">
        <f>SUM(Inscriptions!E59)</f>
        <v>0</v>
      </c>
      <c r="D59" s="13"/>
      <c r="E59" s="14"/>
      <c r="F59" s="25"/>
      <c r="G59" s="26"/>
      <c r="H59" s="27"/>
      <c r="I59" s="26"/>
      <c r="J59" s="27"/>
      <c r="K59" s="26"/>
      <c r="L59" s="27"/>
      <c r="M59" s="30"/>
      <c r="N59" s="27"/>
      <c r="O59" s="30"/>
      <c r="P59" s="27"/>
      <c r="Q59" s="30"/>
    </row>
    <row r="60" spans="1:17" ht="21.65" customHeight="1" x14ac:dyDescent="0.35">
      <c r="A60" s="69" t="s">
        <v>187</v>
      </c>
      <c r="B60" s="71">
        <v>225</v>
      </c>
      <c r="C60" s="9">
        <f>SUM(Inscriptions!E60)</f>
        <v>0</v>
      </c>
      <c r="D60" s="13"/>
      <c r="E60" s="14"/>
      <c r="F60" s="25"/>
      <c r="G60" s="26"/>
      <c r="H60" s="27"/>
      <c r="I60" s="26"/>
      <c r="J60" s="27"/>
      <c r="K60" s="26"/>
      <c r="L60" s="27"/>
      <c r="M60" s="30"/>
      <c r="N60" s="27"/>
      <c r="O60" s="30"/>
      <c r="P60" s="27"/>
      <c r="Q60" s="30"/>
    </row>
    <row r="61" spans="1:17" ht="21.65" customHeight="1" x14ac:dyDescent="0.35">
      <c r="A61" s="69" t="s">
        <v>188</v>
      </c>
      <c r="B61" s="71">
        <v>75</v>
      </c>
      <c r="C61" s="9">
        <f>SUM(Inscriptions!E61)</f>
        <v>0</v>
      </c>
      <c r="D61" s="13"/>
      <c r="E61" s="14"/>
      <c r="F61" s="25"/>
      <c r="G61" s="26"/>
      <c r="H61" s="27"/>
      <c r="I61" s="26"/>
      <c r="J61" s="27"/>
      <c r="K61" s="26"/>
      <c r="L61" s="27"/>
      <c r="M61" s="30"/>
      <c r="N61" s="27"/>
      <c r="O61" s="30"/>
      <c r="P61" s="27"/>
      <c r="Q61" s="30"/>
    </row>
    <row r="62" spans="1:17" ht="21.65" customHeight="1" x14ac:dyDescent="0.35">
      <c r="A62" s="69" t="s">
        <v>189</v>
      </c>
      <c r="B62" s="71">
        <v>225</v>
      </c>
      <c r="C62" s="9">
        <f>SUM(Inscriptions!E62)</f>
        <v>225</v>
      </c>
      <c r="D62" s="13"/>
      <c r="E62" s="14"/>
      <c r="F62" s="25"/>
      <c r="G62" s="26"/>
      <c r="H62" s="27"/>
      <c r="I62" s="26"/>
      <c r="J62" s="27"/>
      <c r="K62" s="26"/>
      <c r="L62" s="27"/>
      <c r="M62" s="30"/>
      <c r="N62" s="27"/>
      <c r="O62" s="30"/>
      <c r="P62" s="27"/>
      <c r="Q62" s="30"/>
    </row>
    <row r="63" spans="1:17" ht="21.65" customHeight="1" x14ac:dyDescent="0.35">
      <c r="A63" s="69" t="s">
        <v>190</v>
      </c>
      <c r="B63" s="71">
        <v>75</v>
      </c>
      <c r="C63" s="9">
        <f>SUM(Inscriptions!E63)</f>
        <v>75</v>
      </c>
      <c r="D63" s="13"/>
      <c r="E63" s="14"/>
      <c r="F63" s="25"/>
      <c r="G63" s="26"/>
      <c r="H63" s="27"/>
      <c r="I63" s="26"/>
      <c r="J63" s="27"/>
      <c r="K63" s="26"/>
      <c r="L63" s="27"/>
      <c r="M63" s="30"/>
      <c r="N63" s="27"/>
      <c r="O63" s="30"/>
      <c r="P63" s="27"/>
      <c r="Q63" s="30"/>
    </row>
    <row r="64" spans="1:17" ht="21.65" customHeight="1" x14ac:dyDescent="0.35">
      <c r="A64" s="69" t="s">
        <v>191</v>
      </c>
      <c r="B64" s="71">
        <v>150</v>
      </c>
      <c r="C64" s="9">
        <f>SUM(Inscriptions!E64)</f>
        <v>150</v>
      </c>
      <c r="D64" s="13"/>
      <c r="E64" s="14"/>
      <c r="F64" s="25"/>
      <c r="G64" s="26"/>
      <c r="H64" s="27"/>
      <c r="I64" s="26"/>
      <c r="J64" s="27"/>
      <c r="K64" s="26"/>
      <c r="L64" s="27"/>
      <c r="M64" s="30"/>
      <c r="N64" s="27"/>
      <c r="O64" s="30"/>
      <c r="P64" s="27"/>
      <c r="Q64" s="30"/>
    </row>
    <row r="65" spans="1:17" ht="21.65" customHeight="1" x14ac:dyDescent="0.35">
      <c r="A65" s="69" t="s">
        <v>192</v>
      </c>
      <c r="B65" s="71">
        <v>75</v>
      </c>
      <c r="C65" s="9">
        <f>SUM(Inscriptions!E65)</f>
        <v>75</v>
      </c>
      <c r="D65" s="13"/>
      <c r="E65" s="14"/>
      <c r="F65" s="25"/>
      <c r="G65" s="26"/>
      <c r="H65" s="27"/>
      <c r="I65" s="26"/>
      <c r="J65" s="27"/>
      <c r="K65" s="26"/>
      <c r="L65" s="27"/>
      <c r="M65" s="30"/>
      <c r="N65" s="27"/>
      <c r="O65" s="30"/>
      <c r="P65" s="27"/>
      <c r="Q65" s="30"/>
    </row>
    <row r="66" spans="1:17" ht="21.65" customHeight="1" x14ac:dyDescent="0.35">
      <c r="A66" s="69" t="s">
        <v>193</v>
      </c>
      <c r="B66" s="71">
        <v>0</v>
      </c>
      <c r="C66" s="9">
        <f>SUM(Inscriptions!E66)</f>
        <v>0</v>
      </c>
      <c r="D66" s="13"/>
      <c r="E66" s="14"/>
      <c r="F66" s="25"/>
      <c r="G66" s="26"/>
      <c r="H66" s="27"/>
      <c r="I66" s="26"/>
      <c r="J66" s="27"/>
      <c r="K66" s="26"/>
      <c r="L66" s="27"/>
      <c r="M66" s="30"/>
      <c r="N66" s="27"/>
      <c r="O66" s="30"/>
      <c r="P66" s="27"/>
      <c r="Q66" s="30"/>
    </row>
    <row r="67" spans="1:17" ht="21.65" customHeight="1" x14ac:dyDescent="0.35">
      <c r="A67" s="69" t="s">
        <v>194</v>
      </c>
      <c r="B67" s="71">
        <v>150</v>
      </c>
      <c r="C67" s="9">
        <f>SUM(Inscriptions!E67)</f>
        <v>0</v>
      </c>
      <c r="D67" s="13"/>
      <c r="E67" s="14"/>
      <c r="F67" s="25"/>
      <c r="G67" s="26"/>
      <c r="H67" s="27"/>
      <c r="I67" s="26"/>
      <c r="J67" s="27"/>
      <c r="K67" s="26"/>
      <c r="L67" s="27"/>
      <c r="M67" s="30"/>
      <c r="N67" s="27"/>
      <c r="O67" s="30"/>
      <c r="P67" s="27"/>
      <c r="Q67" s="30"/>
    </row>
    <row r="68" spans="1:17" ht="21.65" customHeight="1" x14ac:dyDescent="0.35">
      <c r="A68" s="69" t="s">
        <v>195</v>
      </c>
      <c r="B68" s="71">
        <v>300</v>
      </c>
      <c r="C68" s="9">
        <f>SUM(Inscriptions!E68)</f>
        <v>0</v>
      </c>
      <c r="D68" s="13"/>
      <c r="E68" s="14"/>
      <c r="F68" s="25"/>
      <c r="G68" s="26"/>
      <c r="H68" s="27"/>
      <c r="I68" s="26"/>
      <c r="J68" s="27"/>
      <c r="K68" s="26"/>
      <c r="L68" s="27"/>
      <c r="M68" s="30"/>
      <c r="N68" s="27"/>
      <c r="O68" s="30"/>
      <c r="P68" s="27"/>
      <c r="Q68" s="30"/>
    </row>
    <row r="69" spans="1:17" ht="21.65" customHeight="1" x14ac:dyDescent="0.35">
      <c r="A69" s="69" t="s">
        <v>196</v>
      </c>
      <c r="B69" s="71">
        <v>150</v>
      </c>
      <c r="C69" s="9">
        <f>SUM(Inscriptions!E69)</f>
        <v>150</v>
      </c>
      <c r="D69" s="13"/>
      <c r="E69" s="14"/>
      <c r="F69" s="25"/>
      <c r="G69" s="26"/>
      <c r="H69" s="27"/>
      <c r="I69" s="26"/>
      <c r="J69" s="27"/>
      <c r="K69" s="26"/>
      <c r="L69" s="27"/>
      <c r="M69" s="30"/>
      <c r="N69" s="27"/>
      <c r="O69" s="30"/>
      <c r="P69" s="27"/>
      <c r="Q69" s="30"/>
    </row>
    <row r="70" spans="1:17" ht="21.65" customHeight="1" x14ac:dyDescent="0.35">
      <c r="A70" s="65" t="s">
        <v>197</v>
      </c>
      <c r="B70" s="64">
        <v>75</v>
      </c>
      <c r="C70" s="9">
        <f>SUM(Inscriptions!E70)</f>
        <v>75</v>
      </c>
      <c r="D70" s="13"/>
      <c r="E70" s="14"/>
      <c r="F70" s="25"/>
      <c r="G70" s="26"/>
      <c r="H70" s="27"/>
      <c r="I70" s="26"/>
      <c r="J70" s="27"/>
      <c r="K70" s="26"/>
      <c r="L70" s="27"/>
      <c r="M70" s="30"/>
      <c r="N70" s="27"/>
      <c r="O70" s="30"/>
      <c r="P70" s="27"/>
      <c r="Q70" s="30"/>
    </row>
    <row r="71" spans="1:17" ht="21.65" customHeight="1" x14ac:dyDescent="0.35">
      <c r="A71" s="65" t="s">
        <v>198</v>
      </c>
      <c r="B71" s="64">
        <v>150</v>
      </c>
      <c r="C71" s="9">
        <f>SUM(Inscriptions!E71)</f>
        <v>150</v>
      </c>
      <c r="D71" s="13"/>
      <c r="E71" s="14"/>
      <c r="F71" s="25"/>
      <c r="G71" s="26"/>
      <c r="H71" s="27"/>
      <c r="I71" s="26"/>
      <c r="J71" s="27"/>
      <c r="K71" s="26"/>
      <c r="L71" s="27"/>
      <c r="M71" s="30"/>
      <c r="N71" s="27"/>
      <c r="O71" s="30"/>
      <c r="P71" s="27"/>
      <c r="Q71" s="30"/>
    </row>
    <row r="72" spans="1:17" ht="21.65" customHeight="1" x14ac:dyDescent="0.35">
      <c r="A72" s="65" t="s">
        <v>133</v>
      </c>
      <c r="B72" s="64">
        <v>225</v>
      </c>
      <c r="C72" s="9">
        <f>SUM(Inscriptions!E72)</f>
        <v>225</v>
      </c>
      <c r="D72" s="13"/>
      <c r="E72" s="14"/>
      <c r="F72" s="25"/>
      <c r="G72" s="26"/>
      <c r="H72" s="27"/>
      <c r="I72" s="26"/>
      <c r="J72" s="27"/>
      <c r="K72" s="26"/>
      <c r="L72" s="27"/>
      <c r="M72" s="30"/>
      <c r="N72" s="27"/>
      <c r="O72" s="30"/>
      <c r="P72" s="27"/>
      <c r="Q72" s="30"/>
    </row>
    <row r="73" spans="1:17" ht="21.65" customHeight="1" x14ac:dyDescent="0.35">
      <c r="A73" s="65" t="s">
        <v>135</v>
      </c>
      <c r="B73" s="64">
        <v>300</v>
      </c>
      <c r="C73" s="9">
        <f>SUM(Inscriptions!E73)</f>
        <v>0</v>
      </c>
      <c r="D73" s="13"/>
      <c r="E73" s="14"/>
      <c r="F73" s="25"/>
      <c r="G73" s="26"/>
      <c r="H73" s="27"/>
      <c r="I73" s="26"/>
      <c r="J73" s="27"/>
      <c r="K73" s="26"/>
      <c r="L73" s="27"/>
      <c r="M73" s="30"/>
      <c r="N73" s="27"/>
      <c r="O73" s="30"/>
      <c r="P73" s="27"/>
      <c r="Q73" s="30"/>
    </row>
    <row r="74" spans="1:17" ht="21.65" customHeight="1" x14ac:dyDescent="0.35">
      <c r="A74" s="65" t="s">
        <v>225</v>
      </c>
      <c r="B74" s="64">
        <v>150</v>
      </c>
      <c r="C74" s="9">
        <f>SUM(Inscriptions!E74)</f>
        <v>0</v>
      </c>
      <c r="D74" s="13"/>
      <c r="E74" s="14"/>
      <c r="F74" s="25"/>
      <c r="G74" s="26"/>
      <c r="H74" s="27"/>
      <c r="I74" s="26"/>
      <c r="J74" s="27"/>
      <c r="K74" s="26"/>
      <c r="L74" s="27"/>
      <c r="M74" s="30"/>
      <c r="N74" s="27"/>
      <c r="O74" s="30"/>
      <c r="P74" s="27"/>
      <c r="Q74" s="30"/>
    </row>
    <row r="75" spans="1:17" ht="21.65" customHeight="1" x14ac:dyDescent="0.35">
      <c r="A75" s="65" t="s">
        <v>235</v>
      </c>
      <c r="B75" s="64">
        <v>75</v>
      </c>
      <c r="C75" s="9">
        <f>SUM(Inscriptions!E75)</f>
        <v>75</v>
      </c>
      <c r="D75" s="13"/>
      <c r="E75" s="14"/>
      <c r="F75" s="25"/>
      <c r="G75" s="26"/>
      <c r="H75" s="27"/>
      <c r="I75" s="26"/>
      <c r="J75" s="27"/>
      <c r="K75" s="26"/>
      <c r="L75" s="27"/>
      <c r="M75" s="30"/>
      <c r="N75" s="27"/>
      <c r="O75" s="30"/>
      <c r="P75" s="27"/>
      <c r="Q75" s="30"/>
    </row>
    <row r="76" spans="1:17" ht="21.65" customHeight="1" x14ac:dyDescent="0.35">
      <c r="A76" s="65" t="s">
        <v>236</v>
      </c>
      <c r="B76" s="64">
        <v>0</v>
      </c>
      <c r="C76" s="9">
        <f>SUM(Inscriptions!E76)</f>
        <v>0</v>
      </c>
      <c r="D76" s="13"/>
      <c r="E76" s="14"/>
      <c r="F76" s="25"/>
      <c r="G76" s="26"/>
      <c r="H76" s="27"/>
      <c r="I76" s="26"/>
      <c r="J76" s="27"/>
      <c r="K76" s="26"/>
      <c r="L76" s="27"/>
      <c r="M76" s="30"/>
      <c r="N76" s="27"/>
      <c r="O76" s="30"/>
      <c r="P76" s="27"/>
      <c r="Q76" s="30"/>
    </row>
    <row r="77" spans="1:17" ht="21.65" customHeight="1" x14ac:dyDescent="0.35">
      <c r="A77" s="65" t="s">
        <v>237</v>
      </c>
      <c r="B77" s="64">
        <v>150</v>
      </c>
      <c r="C77" s="9">
        <f>SUM(Inscriptions!E77)</f>
        <v>0</v>
      </c>
      <c r="D77" s="13"/>
      <c r="E77" s="14"/>
      <c r="F77" s="25"/>
      <c r="G77" s="26"/>
      <c r="H77" s="27"/>
      <c r="I77" s="26"/>
      <c r="J77" s="27"/>
      <c r="K77" s="26"/>
      <c r="L77" s="27"/>
      <c r="M77" s="30"/>
      <c r="N77" s="27"/>
      <c r="O77" s="30"/>
      <c r="P77" s="27"/>
      <c r="Q77" s="30"/>
    </row>
    <row r="78" spans="1:17" ht="21.65" customHeight="1" thickBot="1" x14ac:dyDescent="0.4">
      <c r="A78" s="65" t="s">
        <v>238</v>
      </c>
      <c r="B78" s="64">
        <v>150</v>
      </c>
      <c r="C78" s="9">
        <f>SUM(Inscriptions!E78)</f>
        <v>0</v>
      </c>
      <c r="D78" s="13"/>
      <c r="E78" s="14"/>
      <c r="F78" s="25"/>
      <c r="G78" s="26"/>
      <c r="H78" s="27"/>
      <c r="I78" s="26"/>
      <c r="J78" s="27"/>
      <c r="K78" s="26"/>
      <c r="L78" s="27"/>
      <c r="M78" s="30"/>
      <c r="N78" s="27"/>
      <c r="O78" s="30"/>
      <c r="P78" s="27"/>
      <c r="Q78" s="30"/>
    </row>
    <row r="79" spans="1:17" ht="18.899999999999999" customHeight="1" thickBot="1" x14ac:dyDescent="0.4">
      <c r="B79" s="33">
        <f t="shared" ref="B79:Q79" si="0">SUM(B4:B78)</f>
        <v>62225</v>
      </c>
      <c r="C79" s="31">
        <f>SUM(C4:C78)</f>
        <v>41150</v>
      </c>
      <c r="D79" s="15">
        <f t="shared" si="0"/>
        <v>0</v>
      </c>
      <c r="E79" s="16">
        <f t="shared" si="0"/>
        <v>0</v>
      </c>
      <c r="F79" s="19">
        <f t="shared" si="0"/>
        <v>0</v>
      </c>
      <c r="G79" s="20">
        <f t="shared" si="0"/>
        <v>0</v>
      </c>
      <c r="H79" s="19">
        <f t="shared" si="0"/>
        <v>0</v>
      </c>
      <c r="I79" s="23">
        <f t="shared" si="0"/>
        <v>0</v>
      </c>
      <c r="J79" s="19">
        <f t="shared" si="0"/>
        <v>0</v>
      </c>
      <c r="K79" s="23">
        <f t="shared" si="0"/>
        <v>0</v>
      </c>
      <c r="L79" s="19">
        <f t="shared" si="0"/>
        <v>0</v>
      </c>
      <c r="M79" s="23">
        <f t="shared" si="0"/>
        <v>0</v>
      </c>
      <c r="N79" s="19">
        <f t="shared" si="0"/>
        <v>0</v>
      </c>
      <c r="O79" s="23">
        <f t="shared" si="0"/>
        <v>0</v>
      </c>
      <c r="P79" s="19">
        <f t="shared" si="0"/>
        <v>0</v>
      </c>
      <c r="Q79" s="23">
        <f t="shared" si="0"/>
        <v>0</v>
      </c>
    </row>
    <row r="80" spans="1:17" ht="16" thickBot="1" x14ac:dyDescent="0.4">
      <c r="B80" s="6"/>
      <c r="C80" s="32">
        <f>SUM(C79/B79)</f>
        <v>0.66130976295701083</v>
      </c>
      <c r="D80" s="17">
        <f>SUM(D79/C79)</f>
        <v>0</v>
      </c>
      <c r="E80" s="18">
        <f>SUM(E79/C79)</f>
        <v>0</v>
      </c>
      <c r="F80" s="21">
        <f>SUM(F79/C79)</f>
        <v>0</v>
      </c>
      <c r="G80" s="22">
        <f>SUM(G79/C79)</f>
        <v>0</v>
      </c>
      <c r="H80" s="21">
        <f>SUM(H79/C79)</f>
        <v>0</v>
      </c>
      <c r="I80" s="24">
        <f>SUM(I79/C79)</f>
        <v>0</v>
      </c>
      <c r="J80" s="21">
        <f>SUM(J79/C79)</f>
        <v>0</v>
      </c>
      <c r="K80" s="24">
        <f>SUM(K79/C79)</f>
        <v>0</v>
      </c>
      <c r="L80" s="21">
        <f>SUM(L79/C79)</f>
        <v>0</v>
      </c>
      <c r="M80" s="24">
        <f>SUM(M79/C79)</f>
        <v>0</v>
      </c>
      <c r="N80" s="21">
        <f>SUM(N79/C79)</f>
        <v>0</v>
      </c>
      <c r="O80" s="24">
        <f>SUM(O79/C79)</f>
        <v>0</v>
      </c>
      <c r="P80" s="21">
        <f>SUM(P79/C79)</f>
        <v>0</v>
      </c>
      <c r="Q80" s="24">
        <f>SUM(Q79/C79)</f>
        <v>0</v>
      </c>
    </row>
    <row r="81" spans="3:17" ht="15" thickBot="1" x14ac:dyDescent="0.4">
      <c r="C81" s="34" t="s">
        <v>8</v>
      </c>
      <c r="D81" s="83">
        <f>SUM(1-D80-E80)</f>
        <v>1</v>
      </c>
      <c r="E81" s="84"/>
      <c r="F81" s="85">
        <f>SUM(1-F80-G80)</f>
        <v>1</v>
      </c>
      <c r="G81" s="86"/>
      <c r="H81" s="83">
        <f>SUM(1-H80-I80)</f>
        <v>1</v>
      </c>
      <c r="I81" s="84"/>
      <c r="J81" s="83">
        <f>SUM(1-J80-K80)</f>
        <v>1</v>
      </c>
      <c r="K81" s="84"/>
      <c r="L81" s="83">
        <f>SUM(1-L80-M80)</f>
        <v>1</v>
      </c>
      <c r="M81" s="84"/>
      <c r="N81" s="83">
        <f>SUM(1-N80-O80)</f>
        <v>1</v>
      </c>
      <c r="O81" s="84"/>
      <c r="P81" s="83">
        <f>SUM(1-P80-Q80)</f>
        <v>1</v>
      </c>
      <c r="Q81" s="84"/>
    </row>
    <row r="82" spans="3:17" x14ac:dyDescent="0.35">
      <c r="D82" s="5"/>
      <c r="E82" s="5"/>
    </row>
  </sheetData>
  <mergeCells count="15">
    <mergeCell ref="N2:O2"/>
    <mergeCell ref="N81:O81"/>
    <mergeCell ref="P2:Q2"/>
    <mergeCell ref="P81:Q81"/>
    <mergeCell ref="A1:Q1"/>
    <mergeCell ref="D2:E2"/>
    <mergeCell ref="F2:G2"/>
    <mergeCell ref="H2:I2"/>
    <mergeCell ref="J2:K2"/>
    <mergeCell ref="L2:M2"/>
    <mergeCell ref="D81:E81"/>
    <mergeCell ref="F81:G81"/>
    <mergeCell ref="H81:I81"/>
    <mergeCell ref="J81:K81"/>
    <mergeCell ref="L81:M8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2"/>
  <sheetViews>
    <sheetView showGridLines="0" topLeftCell="A16" workbookViewId="0">
      <selection activeCell="J23" sqref="J23"/>
    </sheetView>
  </sheetViews>
  <sheetFormatPr baseColWidth="10" defaultColWidth="10.90625" defaultRowHeight="14.5" x14ac:dyDescent="0.35"/>
  <cols>
    <col min="1" max="1" width="9.453125" style="1" bestFit="1" customWidth="1"/>
    <col min="2" max="2" width="13.6328125" style="1" bestFit="1" customWidth="1"/>
    <col min="3" max="3" width="15.54296875" style="1" bestFit="1" customWidth="1"/>
    <col min="4" max="6" width="9.90625" style="1" customWidth="1"/>
    <col min="7" max="16" width="9.90625" style="4" customWidth="1"/>
    <col min="17" max="17" width="9.90625" style="1" customWidth="1"/>
    <col min="18" max="16384" width="10.90625" style="1"/>
  </cols>
  <sheetData>
    <row r="1" spans="1:17" ht="52.5" customHeight="1" thickBot="1" x14ac:dyDescent="0.4">
      <c r="A1" s="75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0.149999999999999" customHeight="1" x14ac:dyDescent="0.35">
      <c r="A2" s="7"/>
      <c r="B2" s="7"/>
      <c r="C2" s="8"/>
      <c r="D2" s="81" t="s">
        <v>9</v>
      </c>
      <c r="E2" s="82"/>
      <c r="F2" s="81" t="s">
        <v>10</v>
      </c>
      <c r="G2" s="82"/>
      <c r="H2" s="81" t="s">
        <v>110</v>
      </c>
      <c r="I2" s="82"/>
      <c r="J2" s="81" t="s">
        <v>111</v>
      </c>
      <c r="K2" s="87"/>
      <c r="L2" s="81" t="s">
        <v>112</v>
      </c>
      <c r="M2" s="82"/>
      <c r="N2" s="81" t="s">
        <v>11</v>
      </c>
      <c r="O2" s="87"/>
      <c r="P2" s="81" t="s">
        <v>113</v>
      </c>
      <c r="Q2" s="82"/>
    </row>
    <row r="3" spans="1:17" ht="21.65" customHeight="1" thickBot="1" x14ac:dyDescent="0.4">
      <c r="A3" s="2" t="s">
        <v>0</v>
      </c>
      <c r="B3" s="3" t="s">
        <v>5</v>
      </c>
      <c r="C3" s="10" t="s">
        <v>6</v>
      </c>
      <c r="D3" s="46" t="s">
        <v>1</v>
      </c>
      <c r="E3" s="47" t="s">
        <v>7</v>
      </c>
      <c r="F3" s="46" t="s">
        <v>1</v>
      </c>
      <c r="G3" s="47" t="s">
        <v>7</v>
      </c>
      <c r="H3" s="46" t="s">
        <v>1</v>
      </c>
      <c r="I3" s="47" t="s">
        <v>7</v>
      </c>
      <c r="J3" s="46" t="s">
        <v>1</v>
      </c>
      <c r="K3" s="48" t="s">
        <v>7</v>
      </c>
      <c r="L3" s="46" t="s">
        <v>1</v>
      </c>
      <c r="M3" s="48" t="s">
        <v>7</v>
      </c>
      <c r="N3" s="46" t="s">
        <v>1</v>
      </c>
      <c r="O3" s="48" t="s">
        <v>7</v>
      </c>
      <c r="P3" s="46" t="s">
        <v>1</v>
      </c>
      <c r="Q3" s="49" t="s">
        <v>7</v>
      </c>
    </row>
    <row r="4" spans="1:17" ht="21.65" customHeight="1" x14ac:dyDescent="0.35">
      <c r="A4" s="69" t="s">
        <v>137</v>
      </c>
      <c r="B4" s="71">
        <v>2000</v>
      </c>
      <c r="C4" s="9">
        <f>SUM(Inscriptions!E4)</f>
        <v>2000</v>
      </c>
      <c r="D4" s="39"/>
      <c r="E4" s="40"/>
      <c r="F4" s="41"/>
      <c r="G4" s="42"/>
      <c r="H4" s="43"/>
      <c r="I4" s="42"/>
      <c r="J4" s="43"/>
      <c r="K4" s="44"/>
      <c r="L4" s="43"/>
      <c r="M4" s="42"/>
      <c r="N4" s="43"/>
      <c r="O4" s="42"/>
      <c r="P4" s="45"/>
      <c r="Q4" s="29"/>
    </row>
    <row r="5" spans="1:17" ht="21.65" customHeight="1" x14ac:dyDescent="0.35">
      <c r="A5" s="69" t="s">
        <v>138</v>
      </c>
      <c r="B5" s="71">
        <v>4000</v>
      </c>
      <c r="C5" s="9">
        <f>SUM(Inscriptions!E5)</f>
        <v>0</v>
      </c>
      <c r="D5" s="13"/>
      <c r="E5" s="14"/>
      <c r="F5" s="25"/>
      <c r="G5" s="26"/>
      <c r="H5" s="27"/>
      <c r="I5" s="26"/>
      <c r="J5" s="27"/>
      <c r="K5" s="35"/>
      <c r="L5" s="27"/>
      <c r="M5" s="26"/>
      <c r="N5" s="27"/>
      <c r="O5" s="26"/>
      <c r="P5" s="36"/>
      <c r="Q5" s="30"/>
    </row>
    <row r="6" spans="1:17" ht="21.65" customHeight="1" x14ac:dyDescent="0.35">
      <c r="A6" s="69" t="s">
        <v>139</v>
      </c>
      <c r="B6" s="71">
        <v>3000</v>
      </c>
      <c r="C6" s="9">
        <f>SUM(Inscriptions!E6)</f>
        <v>3000</v>
      </c>
      <c r="D6" s="13"/>
      <c r="E6" s="14"/>
      <c r="F6" s="25"/>
      <c r="G6" s="26"/>
      <c r="H6" s="27"/>
      <c r="I6" s="26"/>
      <c r="J6" s="27"/>
      <c r="K6" s="35"/>
      <c r="L6" s="27"/>
      <c r="M6" s="26"/>
      <c r="N6" s="27"/>
      <c r="O6" s="26"/>
      <c r="P6" s="36"/>
      <c r="Q6" s="30"/>
    </row>
    <row r="7" spans="1:17" ht="21.65" customHeight="1" x14ac:dyDescent="0.35">
      <c r="A7" s="69" t="s">
        <v>140</v>
      </c>
      <c r="B7" s="71">
        <v>1000</v>
      </c>
      <c r="C7" s="9">
        <f>SUM(Inscriptions!E7)</f>
        <v>0</v>
      </c>
      <c r="D7" s="13"/>
      <c r="E7" s="14"/>
      <c r="F7" s="25"/>
      <c r="G7" s="26"/>
      <c r="H7" s="27"/>
      <c r="I7" s="26"/>
      <c r="J7" s="27"/>
      <c r="K7" s="35"/>
      <c r="L7" s="27"/>
      <c r="M7" s="26"/>
      <c r="N7" s="27"/>
      <c r="O7" s="26"/>
      <c r="P7" s="36"/>
      <c r="Q7" s="30"/>
    </row>
    <row r="8" spans="1:17" ht="21.65" customHeight="1" x14ac:dyDescent="0.35">
      <c r="A8" s="69" t="s">
        <v>141</v>
      </c>
      <c r="B8" s="71">
        <v>1000</v>
      </c>
      <c r="C8" s="9">
        <f>SUM(Inscriptions!E8)</f>
        <v>1000</v>
      </c>
      <c r="D8" s="13"/>
      <c r="E8" s="14"/>
      <c r="F8" s="25"/>
      <c r="G8" s="26"/>
      <c r="H8" s="27"/>
      <c r="I8" s="26"/>
      <c r="J8" s="27"/>
      <c r="K8" s="35"/>
      <c r="L8" s="27"/>
      <c r="M8" s="26"/>
      <c r="N8" s="27"/>
      <c r="O8" s="26"/>
      <c r="P8" s="36"/>
      <c r="Q8" s="30"/>
    </row>
    <row r="9" spans="1:17" ht="21.65" customHeight="1" x14ac:dyDescent="0.35">
      <c r="A9" s="69" t="s">
        <v>142</v>
      </c>
      <c r="B9" s="71">
        <v>2000</v>
      </c>
      <c r="C9" s="9">
        <f>SUM(Inscriptions!E9)</f>
        <v>2000</v>
      </c>
      <c r="D9" s="13"/>
      <c r="E9" s="14"/>
      <c r="F9" s="25"/>
      <c r="G9" s="26"/>
      <c r="H9" s="27"/>
      <c r="I9" s="26"/>
      <c r="J9" s="27"/>
      <c r="K9" s="35"/>
      <c r="L9" s="27"/>
      <c r="M9" s="26"/>
      <c r="N9" s="27"/>
      <c r="O9" s="26"/>
      <c r="P9" s="36"/>
      <c r="Q9" s="30"/>
    </row>
    <row r="10" spans="1:17" ht="21.65" customHeight="1" x14ac:dyDescent="0.35">
      <c r="A10" s="69" t="s">
        <v>143</v>
      </c>
      <c r="B10" s="71">
        <v>2000</v>
      </c>
      <c r="C10" s="9">
        <f>SUM(Inscriptions!E10)</f>
        <v>2000</v>
      </c>
      <c r="D10" s="13"/>
      <c r="E10" s="14"/>
      <c r="F10" s="25"/>
      <c r="G10" s="26"/>
      <c r="H10" s="27"/>
      <c r="I10" s="26"/>
      <c r="J10" s="27"/>
      <c r="K10" s="35"/>
      <c r="L10" s="27"/>
      <c r="M10" s="26"/>
      <c r="N10" s="27"/>
      <c r="O10" s="26"/>
      <c r="P10" s="36"/>
      <c r="Q10" s="30"/>
    </row>
    <row r="11" spans="1:17" ht="21.65" customHeight="1" x14ac:dyDescent="0.35">
      <c r="A11" s="69" t="s">
        <v>144</v>
      </c>
      <c r="B11" s="71">
        <v>2000</v>
      </c>
      <c r="C11" s="9">
        <f>SUM(Inscriptions!E11)</f>
        <v>2000</v>
      </c>
      <c r="D11" s="13"/>
      <c r="E11" s="14"/>
      <c r="F11" s="25"/>
      <c r="G11" s="26"/>
      <c r="H11" s="27"/>
      <c r="I11" s="26"/>
      <c r="J11" s="27"/>
      <c r="K11" s="35"/>
      <c r="L11" s="27"/>
      <c r="M11" s="26"/>
      <c r="N11" s="27"/>
      <c r="O11" s="26"/>
      <c r="P11" s="36"/>
      <c r="Q11" s="30"/>
    </row>
    <row r="12" spans="1:17" ht="21.65" customHeight="1" x14ac:dyDescent="0.35">
      <c r="A12" s="69" t="s">
        <v>115</v>
      </c>
      <c r="B12" s="71">
        <v>1000</v>
      </c>
      <c r="C12" s="9">
        <f>SUM(Inscriptions!E12)</f>
        <v>1000</v>
      </c>
      <c r="D12" s="13"/>
      <c r="E12" s="14"/>
      <c r="F12" s="25"/>
      <c r="G12" s="26"/>
      <c r="H12" s="27"/>
      <c r="I12" s="26"/>
      <c r="J12" s="27"/>
      <c r="K12" s="35"/>
      <c r="L12" s="27"/>
      <c r="M12" s="26"/>
      <c r="N12" s="27"/>
      <c r="O12" s="26"/>
      <c r="P12" s="36"/>
      <c r="Q12" s="30"/>
    </row>
    <row r="13" spans="1:17" ht="21.65" customHeight="1" x14ac:dyDescent="0.35">
      <c r="A13" s="69" t="s">
        <v>145</v>
      </c>
      <c r="B13" s="71">
        <v>2000</v>
      </c>
      <c r="C13" s="9">
        <f>SUM(Inscriptions!E13)</f>
        <v>0</v>
      </c>
      <c r="D13" s="13"/>
      <c r="E13" s="14"/>
      <c r="F13" s="25"/>
      <c r="G13" s="26"/>
      <c r="H13" s="27"/>
      <c r="I13" s="26"/>
      <c r="J13" s="27"/>
      <c r="K13" s="35"/>
      <c r="L13" s="27"/>
      <c r="M13" s="26"/>
      <c r="N13" s="27"/>
      <c r="O13" s="26"/>
      <c r="P13" s="36"/>
      <c r="Q13" s="30"/>
    </row>
    <row r="14" spans="1:17" ht="21.65" customHeight="1" x14ac:dyDescent="0.35">
      <c r="A14" s="69" t="s">
        <v>146</v>
      </c>
      <c r="B14" s="71">
        <v>2000</v>
      </c>
      <c r="C14" s="9">
        <f>SUM(Inscriptions!E14)</f>
        <v>2000</v>
      </c>
      <c r="D14" s="13"/>
      <c r="E14" s="14"/>
      <c r="F14" s="25"/>
      <c r="G14" s="26"/>
      <c r="H14" s="27"/>
      <c r="I14" s="26"/>
      <c r="J14" s="27"/>
      <c r="K14" s="35"/>
      <c r="L14" s="27"/>
      <c r="M14" s="26"/>
      <c r="N14" s="27"/>
      <c r="O14" s="26"/>
      <c r="P14" s="36"/>
      <c r="Q14" s="30"/>
    </row>
    <row r="15" spans="1:17" ht="21.65" customHeight="1" x14ac:dyDescent="0.35">
      <c r="A15" s="69" t="s">
        <v>147</v>
      </c>
      <c r="B15" s="71">
        <v>0</v>
      </c>
      <c r="C15" s="9">
        <f>SUM(Inscriptions!E15)</f>
        <v>0</v>
      </c>
      <c r="D15" s="13"/>
      <c r="E15" s="14"/>
      <c r="F15" s="25"/>
      <c r="G15" s="26"/>
      <c r="H15" s="27"/>
      <c r="I15" s="26"/>
      <c r="J15" s="27"/>
      <c r="K15" s="35"/>
      <c r="L15" s="27"/>
      <c r="M15" s="26"/>
      <c r="N15" s="27"/>
      <c r="O15" s="26"/>
      <c r="P15" s="36"/>
      <c r="Q15" s="30"/>
    </row>
    <row r="16" spans="1:17" ht="21.65" customHeight="1" x14ac:dyDescent="0.35">
      <c r="A16" s="69" t="s">
        <v>148</v>
      </c>
      <c r="B16" s="71">
        <v>2000</v>
      </c>
      <c r="C16" s="9">
        <f>SUM(Inscriptions!E16)</f>
        <v>2000</v>
      </c>
      <c r="D16" s="13"/>
      <c r="E16" s="14"/>
      <c r="F16" s="25"/>
      <c r="G16" s="26"/>
      <c r="H16" s="27"/>
      <c r="I16" s="26"/>
      <c r="J16" s="27"/>
      <c r="K16" s="35"/>
      <c r="L16" s="27"/>
      <c r="M16" s="26"/>
      <c r="N16" s="27"/>
      <c r="O16" s="26"/>
      <c r="P16" s="36"/>
      <c r="Q16" s="30"/>
    </row>
    <row r="17" spans="1:17" ht="21.65" customHeight="1" x14ac:dyDescent="0.35">
      <c r="A17" s="69" t="s">
        <v>149</v>
      </c>
      <c r="B17" s="71">
        <v>1000</v>
      </c>
      <c r="C17" s="9">
        <f>SUM(Inscriptions!E17)</f>
        <v>0</v>
      </c>
      <c r="D17" s="13"/>
      <c r="E17" s="14"/>
      <c r="F17" s="25"/>
      <c r="G17" s="26"/>
      <c r="H17" s="27"/>
      <c r="I17" s="26"/>
      <c r="J17" s="27"/>
      <c r="K17" s="35"/>
      <c r="L17" s="27"/>
      <c r="M17" s="26"/>
      <c r="N17" s="27"/>
      <c r="O17" s="26"/>
      <c r="P17" s="36"/>
      <c r="Q17" s="30"/>
    </row>
    <row r="18" spans="1:17" ht="21.65" customHeight="1" x14ac:dyDescent="0.35">
      <c r="A18" s="69" t="s">
        <v>150</v>
      </c>
      <c r="B18" s="71">
        <v>3000</v>
      </c>
      <c r="C18" s="9">
        <f>SUM(Inscriptions!E18)</f>
        <v>3000</v>
      </c>
      <c r="D18" s="13"/>
      <c r="E18" s="14"/>
      <c r="F18" s="25"/>
      <c r="G18" s="26"/>
      <c r="H18" s="27"/>
      <c r="I18" s="26"/>
      <c r="J18" s="27"/>
      <c r="K18" s="35"/>
      <c r="L18" s="27"/>
      <c r="M18" s="26"/>
      <c r="N18" s="27"/>
      <c r="O18" s="26"/>
      <c r="P18" s="36"/>
      <c r="Q18" s="30"/>
    </row>
    <row r="19" spans="1:17" ht="21.65" customHeight="1" x14ac:dyDescent="0.35">
      <c r="A19" s="69" t="s">
        <v>151</v>
      </c>
      <c r="B19" s="71">
        <v>0</v>
      </c>
      <c r="C19" s="9">
        <f>SUM(Inscriptions!E19)</f>
        <v>0</v>
      </c>
      <c r="D19" s="13"/>
      <c r="E19" s="14"/>
      <c r="F19" s="25"/>
      <c r="G19" s="26"/>
      <c r="H19" s="27"/>
      <c r="I19" s="26"/>
      <c r="J19" s="27"/>
      <c r="K19" s="35"/>
      <c r="L19" s="27"/>
      <c r="M19" s="26"/>
      <c r="N19" s="27"/>
      <c r="O19" s="26"/>
      <c r="P19" s="36"/>
      <c r="Q19" s="30"/>
    </row>
    <row r="20" spans="1:17" ht="21.65" customHeight="1" x14ac:dyDescent="0.35">
      <c r="A20" s="69" t="s">
        <v>152</v>
      </c>
      <c r="B20" s="71">
        <v>3000</v>
      </c>
      <c r="C20" s="9">
        <f>SUM(Inscriptions!E20)</f>
        <v>3000</v>
      </c>
      <c r="D20" s="13"/>
      <c r="E20" s="14"/>
      <c r="F20" s="25"/>
      <c r="G20" s="26"/>
      <c r="H20" s="27"/>
      <c r="I20" s="26"/>
      <c r="J20" s="27"/>
      <c r="K20" s="35"/>
      <c r="L20" s="27"/>
      <c r="M20" s="26"/>
      <c r="N20" s="27"/>
      <c r="O20" s="26"/>
      <c r="P20" s="36"/>
      <c r="Q20" s="30"/>
    </row>
    <row r="21" spans="1:17" ht="21.65" customHeight="1" x14ac:dyDescent="0.35">
      <c r="A21" s="69" t="s">
        <v>153</v>
      </c>
      <c r="B21" s="71">
        <v>3000</v>
      </c>
      <c r="C21" s="9">
        <f>SUM(Inscriptions!E21)</f>
        <v>0</v>
      </c>
      <c r="D21" s="13"/>
      <c r="E21" s="14"/>
      <c r="F21" s="25"/>
      <c r="G21" s="26"/>
      <c r="H21" s="27"/>
      <c r="I21" s="26"/>
      <c r="J21" s="27"/>
      <c r="K21" s="35"/>
      <c r="L21" s="27"/>
      <c r="M21" s="26"/>
      <c r="N21" s="27"/>
      <c r="O21" s="26"/>
      <c r="P21" s="36"/>
      <c r="Q21" s="30"/>
    </row>
    <row r="22" spans="1:17" ht="21.65" customHeight="1" x14ac:dyDescent="0.35">
      <c r="A22" s="69" t="s">
        <v>154</v>
      </c>
      <c r="B22" s="71">
        <v>5000</v>
      </c>
      <c r="C22" s="9">
        <f>SUM(Inscriptions!E22)</f>
        <v>5000</v>
      </c>
      <c r="D22" s="13"/>
      <c r="E22" s="14"/>
      <c r="F22" s="25"/>
      <c r="G22" s="26"/>
      <c r="H22" s="27"/>
      <c r="I22" s="26"/>
      <c r="J22" s="27"/>
      <c r="K22" s="35"/>
      <c r="L22" s="27"/>
      <c r="M22" s="26"/>
      <c r="N22" s="27"/>
      <c r="O22" s="26"/>
      <c r="P22" s="36"/>
      <c r="Q22" s="30"/>
    </row>
    <row r="23" spans="1:17" ht="21.65" customHeight="1" x14ac:dyDescent="0.35">
      <c r="A23" s="69" t="s">
        <v>155</v>
      </c>
      <c r="B23" s="71">
        <v>1000</v>
      </c>
      <c r="C23" s="9">
        <f>SUM(Inscriptions!E23)</f>
        <v>0</v>
      </c>
      <c r="D23" s="13"/>
      <c r="E23" s="14"/>
      <c r="F23" s="25"/>
      <c r="G23" s="26"/>
      <c r="H23" s="27"/>
      <c r="I23" s="26"/>
      <c r="J23" s="27"/>
      <c r="K23" s="35"/>
      <c r="L23" s="27"/>
      <c r="M23" s="26"/>
      <c r="N23" s="27"/>
      <c r="O23" s="26"/>
      <c r="P23" s="36"/>
      <c r="Q23" s="30"/>
    </row>
    <row r="24" spans="1:17" ht="21.65" customHeight="1" x14ac:dyDescent="0.35">
      <c r="A24" s="69" t="s">
        <v>156</v>
      </c>
      <c r="B24" s="71">
        <v>1000</v>
      </c>
      <c r="C24" s="9">
        <f>SUM(Inscriptions!E24)</f>
        <v>1000</v>
      </c>
      <c r="D24" s="13"/>
      <c r="E24" s="14"/>
      <c r="F24" s="25"/>
      <c r="G24" s="26"/>
      <c r="H24" s="27"/>
      <c r="I24" s="26"/>
      <c r="J24" s="27"/>
      <c r="K24" s="35"/>
      <c r="L24" s="27"/>
      <c r="M24" s="26"/>
      <c r="N24" s="27"/>
      <c r="O24" s="26"/>
      <c r="P24" s="36"/>
      <c r="Q24" s="30"/>
    </row>
    <row r="25" spans="1:17" ht="21.65" customHeight="1" x14ac:dyDescent="0.35">
      <c r="A25" s="69" t="s">
        <v>157</v>
      </c>
      <c r="B25" s="71">
        <v>1000</v>
      </c>
      <c r="C25" s="9">
        <f>SUM(Inscriptions!E25)</f>
        <v>0</v>
      </c>
      <c r="D25" s="13"/>
      <c r="E25" s="14"/>
      <c r="F25" s="25"/>
      <c r="G25" s="26"/>
      <c r="H25" s="27"/>
      <c r="I25" s="26"/>
      <c r="J25" s="27"/>
      <c r="K25" s="35"/>
      <c r="L25" s="27"/>
      <c r="M25" s="26"/>
      <c r="N25" s="27"/>
      <c r="O25" s="26"/>
      <c r="P25" s="36"/>
      <c r="Q25" s="30"/>
    </row>
    <row r="26" spans="1:17" ht="21.65" customHeight="1" x14ac:dyDescent="0.35">
      <c r="A26" s="69" t="s">
        <v>158</v>
      </c>
      <c r="B26" s="71">
        <v>1000</v>
      </c>
      <c r="C26" s="9">
        <f>SUM(Inscriptions!E26)</f>
        <v>0</v>
      </c>
      <c r="D26" s="13"/>
      <c r="E26" s="14"/>
      <c r="F26" s="25"/>
      <c r="G26" s="26"/>
      <c r="H26" s="27"/>
      <c r="I26" s="26"/>
      <c r="J26" s="27"/>
      <c r="K26" s="35"/>
      <c r="L26" s="27"/>
      <c r="M26" s="26"/>
      <c r="N26" s="27"/>
      <c r="O26" s="26"/>
      <c r="P26" s="36"/>
      <c r="Q26" s="30"/>
    </row>
    <row r="27" spans="1:17" ht="21.65" customHeight="1" x14ac:dyDescent="0.35">
      <c r="A27" s="69" t="s">
        <v>159</v>
      </c>
      <c r="B27" s="71">
        <v>1000</v>
      </c>
      <c r="C27" s="9">
        <f>SUM(Inscriptions!E27)</f>
        <v>1000</v>
      </c>
      <c r="D27" s="13"/>
      <c r="E27" s="14"/>
      <c r="F27" s="25"/>
      <c r="G27" s="26"/>
      <c r="H27" s="27"/>
      <c r="I27" s="26"/>
      <c r="J27" s="27"/>
      <c r="K27" s="35"/>
      <c r="L27" s="27"/>
      <c r="M27" s="26"/>
      <c r="N27" s="27"/>
      <c r="O27" s="26"/>
      <c r="P27" s="36"/>
      <c r="Q27" s="30"/>
    </row>
    <row r="28" spans="1:17" ht="21.65" customHeight="1" x14ac:dyDescent="0.35">
      <c r="A28" s="69" t="s">
        <v>160</v>
      </c>
      <c r="B28" s="71">
        <v>3000</v>
      </c>
      <c r="C28" s="9">
        <f>SUM(Inscriptions!E28)</f>
        <v>3000</v>
      </c>
      <c r="D28" s="13"/>
      <c r="E28" s="14"/>
      <c r="F28" s="25"/>
      <c r="G28" s="26"/>
      <c r="H28" s="27"/>
      <c r="I28" s="26"/>
      <c r="J28" s="27"/>
      <c r="K28" s="35"/>
      <c r="L28" s="27"/>
      <c r="M28" s="26"/>
      <c r="N28" s="27"/>
      <c r="O28" s="26"/>
      <c r="P28" s="36"/>
      <c r="Q28" s="30"/>
    </row>
    <row r="29" spans="1:17" ht="21.65" customHeight="1" x14ac:dyDescent="0.35">
      <c r="A29" s="69" t="s">
        <v>161</v>
      </c>
      <c r="B29" s="71">
        <v>1000</v>
      </c>
      <c r="C29" s="9">
        <f>SUM(Inscriptions!E29)</f>
        <v>0</v>
      </c>
      <c r="D29" s="13"/>
      <c r="E29" s="14"/>
      <c r="F29" s="25"/>
      <c r="G29" s="26"/>
      <c r="H29" s="27"/>
      <c r="I29" s="26"/>
      <c r="J29" s="27"/>
      <c r="K29" s="35"/>
      <c r="L29" s="27"/>
      <c r="M29" s="26"/>
      <c r="N29" s="27"/>
      <c r="O29" s="26"/>
      <c r="P29" s="36"/>
      <c r="Q29" s="30"/>
    </row>
    <row r="30" spans="1:17" ht="21.65" customHeight="1" x14ac:dyDescent="0.35">
      <c r="A30" s="69" t="s">
        <v>162</v>
      </c>
      <c r="B30" s="71">
        <v>0</v>
      </c>
      <c r="C30" s="9">
        <f>SUM(Inscriptions!E30)</f>
        <v>0</v>
      </c>
      <c r="D30" s="13"/>
      <c r="E30" s="14"/>
      <c r="F30" s="25"/>
      <c r="G30" s="26"/>
      <c r="H30" s="27"/>
      <c r="I30" s="26"/>
      <c r="J30" s="27"/>
      <c r="K30" s="35"/>
      <c r="L30" s="27"/>
      <c r="M30" s="26"/>
      <c r="N30" s="27"/>
      <c r="O30" s="26"/>
      <c r="P30" s="36"/>
      <c r="Q30" s="30"/>
    </row>
    <row r="31" spans="1:17" ht="21.65" customHeight="1" x14ac:dyDescent="0.35">
      <c r="A31" s="69" t="s">
        <v>163</v>
      </c>
      <c r="B31" s="71">
        <v>1000</v>
      </c>
      <c r="C31" s="9">
        <f>SUM(Inscriptions!E31)</f>
        <v>1000</v>
      </c>
      <c r="D31" s="13"/>
      <c r="E31" s="14"/>
      <c r="F31" s="25"/>
      <c r="G31" s="26"/>
      <c r="H31" s="27"/>
      <c r="I31" s="26"/>
      <c r="J31" s="27"/>
      <c r="K31" s="35"/>
      <c r="L31" s="27"/>
      <c r="M31" s="26"/>
      <c r="N31" s="27"/>
      <c r="O31" s="26"/>
      <c r="P31" s="36"/>
      <c r="Q31" s="30"/>
    </row>
    <row r="32" spans="1:17" ht="21.65" customHeight="1" x14ac:dyDescent="0.35">
      <c r="A32" s="72" t="s">
        <v>219</v>
      </c>
      <c r="B32" s="71">
        <v>3000</v>
      </c>
      <c r="C32" s="9">
        <f>SUM(Inscriptions!E32)</f>
        <v>0</v>
      </c>
      <c r="D32" s="13"/>
      <c r="E32" s="14"/>
      <c r="F32" s="25"/>
      <c r="G32" s="26"/>
      <c r="H32" s="27"/>
      <c r="I32" s="26"/>
      <c r="J32" s="27"/>
      <c r="K32" s="35"/>
      <c r="L32" s="27"/>
      <c r="M32" s="26"/>
      <c r="N32" s="27"/>
      <c r="O32" s="26"/>
      <c r="P32" s="36"/>
      <c r="Q32" s="30"/>
    </row>
    <row r="33" spans="1:17" ht="21.65" customHeight="1" x14ac:dyDescent="0.35">
      <c r="A33" s="72" t="s">
        <v>222</v>
      </c>
      <c r="B33" s="71">
        <v>1000</v>
      </c>
      <c r="C33" s="9">
        <f>SUM(Inscriptions!E33)</f>
        <v>1000</v>
      </c>
      <c r="D33" s="13"/>
      <c r="E33" s="14"/>
      <c r="F33" s="25"/>
      <c r="G33" s="26"/>
      <c r="H33" s="27"/>
      <c r="I33" s="26"/>
      <c r="J33" s="27"/>
      <c r="K33" s="35"/>
      <c r="L33" s="27"/>
      <c r="M33" s="26"/>
      <c r="N33" s="27"/>
      <c r="O33" s="26"/>
      <c r="P33" s="36"/>
      <c r="Q33" s="30"/>
    </row>
    <row r="34" spans="1:17" ht="21.65" customHeight="1" x14ac:dyDescent="0.35">
      <c r="A34" s="72" t="s">
        <v>229</v>
      </c>
      <c r="B34" s="71">
        <v>2000</v>
      </c>
      <c r="C34" s="9">
        <f>SUM(Inscriptions!E34)</f>
        <v>2000</v>
      </c>
      <c r="D34" s="13"/>
      <c r="E34" s="14"/>
      <c r="F34" s="25"/>
      <c r="G34" s="26"/>
      <c r="H34" s="27"/>
      <c r="I34" s="26"/>
      <c r="J34" s="27"/>
      <c r="K34" s="35"/>
      <c r="L34" s="27"/>
      <c r="M34" s="26"/>
      <c r="N34" s="27"/>
      <c r="O34" s="26"/>
      <c r="P34" s="36"/>
      <c r="Q34" s="30"/>
    </row>
    <row r="35" spans="1:17" ht="21.65" customHeight="1" x14ac:dyDescent="0.35">
      <c r="A35" s="72" t="s">
        <v>230</v>
      </c>
      <c r="B35" s="71">
        <v>1000</v>
      </c>
      <c r="C35" s="9">
        <f>SUM(Inscriptions!E35)</f>
        <v>1000</v>
      </c>
      <c r="D35" s="13"/>
      <c r="E35" s="14"/>
      <c r="F35" s="25"/>
      <c r="G35" s="26"/>
      <c r="H35" s="27"/>
      <c r="I35" s="26"/>
      <c r="J35" s="27"/>
      <c r="K35" s="35"/>
      <c r="L35" s="27"/>
      <c r="M35" s="26"/>
      <c r="N35" s="27"/>
      <c r="O35" s="26"/>
      <c r="P35" s="36"/>
      <c r="Q35" s="30"/>
    </row>
    <row r="36" spans="1:17" ht="21.65" customHeight="1" x14ac:dyDescent="0.35">
      <c r="A36" s="69" t="s">
        <v>164</v>
      </c>
      <c r="B36" s="71">
        <v>300</v>
      </c>
      <c r="C36" s="9">
        <f>SUM(Inscriptions!E36)</f>
        <v>300</v>
      </c>
      <c r="D36" s="13"/>
      <c r="E36" s="14"/>
      <c r="F36" s="25"/>
      <c r="G36" s="26"/>
      <c r="H36" s="27"/>
      <c r="I36" s="26"/>
      <c r="J36" s="27"/>
      <c r="K36" s="35"/>
      <c r="L36" s="27"/>
      <c r="M36" s="26"/>
      <c r="N36" s="27"/>
      <c r="O36" s="26"/>
      <c r="P36" s="36"/>
      <c r="Q36" s="30"/>
    </row>
    <row r="37" spans="1:17" ht="21.65" customHeight="1" x14ac:dyDescent="0.35">
      <c r="A37" s="69" t="s">
        <v>165</v>
      </c>
      <c r="B37" s="71">
        <v>150</v>
      </c>
      <c r="C37" s="9">
        <f>SUM(Inscriptions!E37)</f>
        <v>150</v>
      </c>
      <c r="D37" s="13"/>
      <c r="E37" s="14"/>
      <c r="F37" s="25"/>
      <c r="G37" s="26"/>
      <c r="H37" s="27"/>
      <c r="I37" s="26"/>
      <c r="J37" s="27"/>
      <c r="K37" s="35"/>
      <c r="L37" s="27"/>
      <c r="M37" s="26"/>
      <c r="N37" s="27"/>
      <c r="O37" s="26"/>
      <c r="P37" s="36"/>
      <c r="Q37" s="30"/>
    </row>
    <row r="38" spans="1:17" ht="21.65" customHeight="1" x14ac:dyDescent="0.35">
      <c r="A38" s="69" t="s">
        <v>166</v>
      </c>
      <c r="B38" s="71">
        <v>150</v>
      </c>
      <c r="C38" s="9">
        <f>SUM(Inscriptions!E38)</f>
        <v>150</v>
      </c>
      <c r="D38" s="13"/>
      <c r="E38" s="14"/>
      <c r="F38" s="25"/>
      <c r="G38" s="26"/>
      <c r="H38" s="27"/>
      <c r="I38" s="26"/>
      <c r="J38" s="27"/>
      <c r="K38" s="35"/>
      <c r="L38" s="27"/>
      <c r="M38" s="26"/>
      <c r="N38" s="27"/>
      <c r="O38" s="26"/>
      <c r="P38" s="36"/>
      <c r="Q38" s="30"/>
    </row>
    <row r="39" spans="1:17" ht="21.65" customHeight="1" x14ac:dyDescent="0.35">
      <c r="A39" s="69" t="s">
        <v>167</v>
      </c>
      <c r="B39" s="71">
        <v>150</v>
      </c>
      <c r="C39" s="9">
        <f>SUM(Inscriptions!E39)</f>
        <v>150</v>
      </c>
      <c r="D39" s="13"/>
      <c r="E39" s="14"/>
      <c r="F39" s="25"/>
      <c r="G39" s="26"/>
      <c r="H39" s="27"/>
      <c r="I39" s="26"/>
      <c r="J39" s="27"/>
      <c r="K39" s="35"/>
      <c r="L39" s="27"/>
      <c r="M39" s="26"/>
      <c r="N39" s="27"/>
      <c r="O39" s="26"/>
      <c r="P39" s="36"/>
      <c r="Q39" s="30"/>
    </row>
    <row r="40" spans="1:17" ht="21.65" customHeight="1" x14ac:dyDescent="0.35">
      <c r="A40" s="69" t="s">
        <v>168</v>
      </c>
      <c r="B40" s="71">
        <v>75</v>
      </c>
      <c r="C40" s="9">
        <f>SUM(Inscriptions!E40)</f>
        <v>75</v>
      </c>
      <c r="D40" s="13"/>
      <c r="E40" s="14"/>
      <c r="F40" s="25"/>
      <c r="G40" s="26"/>
      <c r="H40" s="27"/>
      <c r="I40" s="26"/>
      <c r="J40" s="27"/>
      <c r="K40" s="35"/>
      <c r="L40" s="27"/>
      <c r="M40" s="26"/>
      <c r="N40" s="27"/>
      <c r="O40" s="26"/>
      <c r="P40" s="36"/>
      <c r="Q40" s="30"/>
    </row>
    <row r="41" spans="1:17" ht="21.65" customHeight="1" x14ac:dyDescent="0.35">
      <c r="A41" s="69" t="s">
        <v>169</v>
      </c>
      <c r="B41" s="71">
        <v>150</v>
      </c>
      <c r="C41" s="9">
        <f>SUM(Inscriptions!E41)</f>
        <v>0</v>
      </c>
      <c r="D41" s="13"/>
      <c r="E41" s="14"/>
      <c r="F41" s="25"/>
      <c r="G41" s="26"/>
      <c r="H41" s="27"/>
      <c r="I41" s="26"/>
      <c r="J41" s="27"/>
      <c r="K41" s="35"/>
      <c r="L41" s="27"/>
      <c r="M41" s="26"/>
      <c r="N41" s="27"/>
      <c r="O41" s="26"/>
      <c r="P41" s="36"/>
      <c r="Q41" s="30"/>
    </row>
    <row r="42" spans="1:17" ht="21.65" customHeight="1" x14ac:dyDescent="0.35">
      <c r="A42" s="69" t="s">
        <v>170</v>
      </c>
      <c r="B42" s="71">
        <v>225</v>
      </c>
      <c r="C42" s="9">
        <f>SUM(Inscriptions!E42)</f>
        <v>0</v>
      </c>
      <c r="D42" s="13"/>
      <c r="E42" s="14"/>
      <c r="F42" s="25"/>
      <c r="G42" s="26"/>
      <c r="H42" s="27"/>
      <c r="I42" s="26"/>
      <c r="J42" s="27"/>
      <c r="K42" s="35"/>
      <c r="L42" s="27"/>
      <c r="M42" s="26"/>
      <c r="N42" s="27"/>
      <c r="O42" s="26"/>
      <c r="P42" s="36"/>
      <c r="Q42" s="30"/>
    </row>
    <row r="43" spans="1:17" ht="21.65" customHeight="1" x14ac:dyDescent="0.35">
      <c r="A43" s="69" t="s">
        <v>171</v>
      </c>
      <c r="B43" s="71">
        <v>75</v>
      </c>
      <c r="C43" s="9">
        <f>SUM(Inscriptions!E43)</f>
        <v>0</v>
      </c>
      <c r="D43" s="13"/>
      <c r="E43" s="14"/>
      <c r="F43" s="25"/>
      <c r="G43" s="26"/>
      <c r="H43" s="27"/>
      <c r="I43" s="26"/>
      <c r="J43" s="27"/>
      <c r="K43" s="35"/>
      <c r="L43" s="27"/>
      <c r="M43" s="26"/>
      <c r="N43" s="27"/>
      <c r="O43" s="26"/>
      <c r="P43" s="36"/>
      <c r="Q43" s="30"/>
    </row>
    <row r="44" spans="1:17" ht="21.65" customHeight="1" x14ac:dyDescent="0.35">
      <c r="A44" s="69" t="s">
        <v>172</v>
      </c>
      <c r="B44" s="71">
        <v>75</v>
      </c>
      <c r="C44" s="9">
        <f>SUM(Inscriptions!E44)</f>
        <v>75</v>
      </c>
      <c r="D44" s="13"/>
      <c r="E44" s="14"/>
      <c r="F44" s="25"/>
      <c r="G44" s="26"/>
      <c r="H44" s="27"/>
      <c r="I44" s="26"/>
      <c r="J44" s="27"/>
      <c r="K44" s="35"/>
      <c r="L44" s="27"/>
      <c r="M44" s="26"/>
      <c r="N44" s="27"/>
      <c r="O44" s="26"/>
      <c r="P44" s="36"/>
      <c r="Q44" s="30"/>
    </row>
    <row r="45" spans="1:17" ht="21.65" customHeight="1" x14ac:dyDescent="0.35">
      <c r="A45" s="69" t="s">
        <v>131</v>
      </c>
      <c r="B45" s="71">
        <v>75</v>
      </c>
      <c r="C45" s="9">
        <f>SUM(Inscriptions!E45)</f>
        <v>0</v>
      </c>
      <c r="D45" s="13"/>
      <c r="E45" s="14"/>
      <c r="F45" s="25"/>
      <c r="G45" s="26"/>
      <c r="H45" s="27"/>
      <c r="I45" s="26"/>
      <c r="J45" s="27"/>
      <c r="K45" s="35"/>
      <c r="L45" s="27"/>
      <c r="M45" s="26"/>
      <c r="N45" s="27"/>
      <c r="O45" s="26"/>
      <c r="P45" s="36"/>
      <c r="Q45" s="30"/>
    </row>
    <row r="46" spans="1:17" ht="21.65" customHeight="1" x14ac:dyDescent="0.35">
      <c r="A46" s="69" t="s">
        <v>173</v>
      </c>
      <c r="B46" s="71">
        <v>75</v>
      </c>
      <c r="C46" s="9">
        <f>SUM(Inscriptions!E46)</f>
        <v>0</v>
      </c>
      <c r="D46" s="13"/>
      <c r="E46" s="14"/>
      <c r="F46" s="25"/>
      <c r="G46" s="26"/>
      <c r="H46" s="27"/>
      <c r="I46" s="26"/>
      <c r="J46" s="27"/>
      <c r="K46" s="35"/>
      <c r="L46" s="27"/>
      <c r="M46" s="26"/>
      <c r="N46" s="27"/>
      <c r="O46" s="26"/>
      <c r="P46" s="36"/>
      <c r="Q46" s="30"/>
    </row>
    <row r="47" spans="1:17" ht="21.65" customHeight="1" x14ac:dyDescent="0.35">
      <c r="A47" s="69" t="s">
        <v>174</v>
      </c>
      <c r="B47" s="71">
        <v>225</v>
      </c>
      <c r="C47" s="9">
        <f>SUM(Inscriptions!E47)</f>
        <v>0</v>
      </c>
      <c r="D47" s="13"/>
      <c r="E47" s="14"/>
      <c r="F47" s="25"/>
      <c r="G47" s="26"/>
      <c r="H47" s="27"/>
      <c r="I47" s="26"/>
      <c r="J47" s="27"/>
      <c r="K47" s="35"/>
      <c r="L47" s="27"/>
      <c r="M47" s="26"/>
      <c r="N47" s="27"/>
      <c r="O47" s="26"/>
      <c r="P47" s="36"/>
      <c r="Q47" s="30"/>
    </row>
    <row r="48" spans="1:17" ht="21.65" customHeight="1" x14ac:dyDescent="0.35">
      <c r="A48" s="69" t="s">
        <v>175</v>
      </c>
      <c r="B48" s="71">
        <v>225</v>
      </c>
      <c r="C48" s="9">
        <f>SUM(Inscriptions!E48)</f>
        <v>225</v>
      </c>
      <c r="D48" s="13"/>
      <c r="E48" s="14"/>
      <c r="F48" s="25"/>
      <c r="G48" s="26"/>
      <c r="H48" s="27"/>
      <c r="I48" s="26"/>
      <c r="J48" s="27"/>
      <c r="K48" s="35"/>
      <c r="L48" s="27"/>
      <c r="M48" s="26"/>
      <c r="N48" s="27"/>
      <c r="O48" s="26"/>
      <c r="P48" s="36"/>
      <c r="Q48" s="30"/>
    </row>
    <row r="49" spans="1:17" ht="21.65" customHeight="1" x14ac:dyDescent="0.35">
      <c r="A49" s="69" t="s">
        <v>176</v>
      </c>
      <c r="B49" s="71">
        <v>75</v>
      </c>
      <c r="C49" s="9">
        <f>SUM(Inscriptions!E49)</f>
        <v>0</v>
      </c>
      <c r="D49" s="13"/>
      <c r="E49" s="14"/>
      <c r="F49" s="25"/>
      <c r="G49" s="26"/>
      <c r="H49" s="27"/>
      <c r="I49" s="26"/>
      <c r="J49" s="27"/>
      <c r="K49" s="35"/>
      <c r="L49" s="27"/>
      <c r="M49" s="26"/>
      <c r="N49" s="27"/>
      <c r="O49" s="26"/>
      <c r="P49" s="36"/>
      <c r="Q49" s="30"/>
    </row>
    <row r="50" spans="1:17" ht="21.65" customHeight="1" x14ac:dyDescent="0.35">
      <c r="A50" s="69" t="s">
        <v>177</v>
      </c>
      <c r="B50" s="71">
        <v>75</v>
      </c>
      <c r="C50" s="9">
        <f>SUM(Inscriptions!E50)</f>
        <v>0</v>
      </c>
      <c r="D50" s="13"/>
      <c r="E50" s="14"/>
      <c r="F50" s="25"/>
      <c r="G50" s="26"/>
      <c r="H50" s="27"/>
      <c r="I50" s="26"/>
      <c r="J50" s="27"/>
      <c r="K50" s="35"/>
      <c r="L50" s="27"/>
      <c r="M50" s="26"/>
      <c r="N50" s="27"/>
      <c r="O50" s="26"/>
      <c r="P50" s="36"/>
      <c r="Q50" s="30"/>
    </row>
    <row r="51" spans="1:17" ht="21.65" customHeight="1" x14ac:dyDescent="0.35">
      <c r="A51" s="69" t="s">
        <v>178</v>
      </c>
      <c r="B51" s="71">
        <v>75</v>
      </c>
      <c r="C51" s="9">
        <f>SUM(Inscriptions!E51)</f>
        <v>75</v>
      </c>
      <c r="D51" s="13"/>
      <c r="E51" s="14"/>
      <c r="F51" s="25"/>
      <c r="G51" s="26"/>
      <c r="H51" s="27"/>
      <c r="I51" s="26"/>
      <c r="J51" s="27"/>
      <c r="K51" s="35"/>
      <c r="L51" s="27"/>
      <c r="M51" s="26"/>
      <c r="N51" s="27"/>
      <c r="O51" s="26"/>
      <c r="P51" s="36"/>
      <c r="Q51" s="30"/>
    </row>
    <row r="52" spans="1:17" ht="21.65" customHeight="1" x14ac:dyDescent="0.35">
      <c r="A52" s="69" t="s">
        <v>179</v>
      </c>
      <c r="B52" s="71">
        <v>300</v>
      </c>
      <c r="C52" s="9">
        <f>SUM(Inscriptions!E52)</f>
        <v>300</v>
      </c>
      <c r="D52" s="13"/>
      <c r="E52" s="14"/>
      <c r="F52" s="25"/>
      <c r="G52" s="26"/>
      <c r="H52" s="27"/>
      <c r="I52" s="26"/>
      <c r="J52" s="27"/>
      <c r="K52" s="35"/>
      <c r="L52" s="27"/>
      <c r="M52" s="26"/>
      <c r="N52" s="27"/>
      <c r="O52" s="26"/>
      <c r="P52" s="36"/>
      <c r="Q52" s="30"/>
    </row>
    <row r="53" spans="1:17" ht="21.65" customHeight="1" x14ac:dyDescent="0.35">
      <c r="A53" s="69" t="s">
        <v>180</v>
      </c>
      <c r="B53" s="71">
        <v>75</v>
      </c>
      <c r="C53" s="9">
        <f>SUM(Inscriptions!E53)</f>
        <v>0</v>
      </c>
      <c r="D53" s="13"/>
      <c r="E53" s="14"/>
      <c r="F53" s="25"/>
      <c r="G53" s="26"/>
      <c r="H53" s="27"/>
      <c r="I53" s="26"/>
      <c r="J53" s="27"/>
      <c r="K53" s="35"/>
      <c r="L53" s="27"/>
      <c r="M53" s="26"/>
      <c r="N53" s="27"/>
      <c r="O53" s="26"/>
      <c r="P53" s="36"/>
      <c r="Q53" s="30"/>
    </row>
    <row r="54" spans="1:17" ht="21.65" customHeight="1" x14ac:dyDescent="0.35">
      <c r="A54" s="69" t="s">
        <v>181</v>
      </c>
      <c r="B54" s="71">
        <v>300</v>
      </c>
      <c r="C54" s="9">
        <f>SUM(Inscriptions!E54)</f>
        <v>0</v>
      </c>
      <c r="D54" s="13"/>
      <c r="E54" s="14"/>
      <c r="F54" s="25"/>
      <c r="G54" s="26"/>
      <c r="H54" s="27"/>
      <c r="I54" s="26"/>
      <c r="J54" s="27"/>
      <c r="K54" s="35"/>
      <c r="L54" s="27"/>
      <c r="M54" s="26"/>
      <c r="N54" s="27"/>
      <c r="O54" s="26"/>
      <c r="P54" s="36"/>
      <c r="Q54" s="30"/>
    </row>
    <row r="55" spans="1:17" ht="21.65" customHeight="1" x14ac:dyDescent="0.35">
      <c r="A55" s="69" t="s">
        <v>182</v>
      </c>
      <c r="B55" s="71">
        <v>225</v>
      </c>
      <c r="C55" s="9">
        <f>SUM(Inscriptions!E55)</f>
        <v>225</v>
      </c>
      <c r="D55" s="13"/>
      <c r="E55" s="14"/>
      <c r="F55" s="25"/>
      <c r="G55" s="26"/>
      <c r="H55" s="27"/>
      <c r="I55" s="26"/>
      <c r="J55" s="27"/>
      <c r="K55" s="35"/>
      <c r="L55" s="27"/>
      <c r="M55" s="26"/>
      <c r="N55" s="27"/>
      <c r="O55" s="26"/>
      <c r="P55" s="36"/>
      <c r="Q55" s="30"/>
    </row>
    <row r="56" spans="1:17" ht="21.65" customHeight="1" x14ac:dyDescent="0.35">
      <c r="A56" s="69" t="s">
        <v>183</v>
      </c>
      <c r="B56" s="71">
        <v>75</v>
      </c>
      <c r="C56" s="9">
        <f>SUM(Inscriptions!E56)</f>
        <v>75</v>
      </c>
      <c r="D56" s="13"/>
      <c r="E56" s="14"/>
      <c r="F56" s="25"/>
      <c r="G56" s="26"/>
      <c r="H56" s="27"/>
      <c r="I56" s="26"/>
      <c r="J56" s="27"/>
      <c r="K56" s="35"/>
      <c r="L56" s="27"/>
      <c r="M56" s="26"/>
      <c r="N56" s="27"/>
      <c r="O56" s="26"/>
      <c r="P56" s="36"/>
      <c r="Q56" s="30"/>
    </row>
    <row r="57" spans="1:17" ht="21.65" customHeight="1" x14ac:dyDescent="0.35">
      <c r="A57" s="69" t="s">
        <v>184</v>
      </c>
      <c r="B57" s="71">
        <v>150</v>
      </c>
      <c r="C57" s="9">
        <f>SUM(Inscriptions!E57)</f>
        <v>150</v>
      </c>
      <c r="D57" s="13"/>
      <c r="E57" s="14"/>
      <c r="F57" s="25"/>
      <c r="G57" s="26"/>
      <c r="H57" s="27"/>
      <c r="I57" s="26"/>
      <c r="J57" s="27"/>
      <c r="K57" s="35"/>
      <c r="L57" s="27"/>
      <c r="M57" s="26"/>
      <c r="N57" s="27"/>
      <c r="O57" s="26"/>
      <c r="P57" s="36"/>
      <c r="Q57" s="30"/>
    </row>
    <row r="58" spans="1:17" ht="21.65" customHeight="1" x14ac:dyDescent="0.35">
      <c r="A58" s="69" t="s">
        <v>185</v>
      </c>
      <c r="B58" s="71">
        <v>75</v>
      </c>
      <c r="C58" s="9">
        <f>SUM(Inscriptions!E58)</f>
        <v>0</v>
      </c>
      <c r="D58" s="13"/>
      <c r="E58" s="14"/>
      <c r="F58" s="25"/>
      <c r="G58" s="26"/>
      <c r="H58" s="27"/>
      <c r="I58" s="26"/>
      <c r="J58" s="27"/>
      <c r="K58" s="35"/>
      <c r="L58" s="27"/>
      <c r="M58" s="26"/>
      <c r="N58" s="27"/>
      <c r="O58" s="26"/>
      <c r="P58" s="36"/>
      <c r="Q58" s="30"/>
    </row>
    <row r="59" spans="1:17" ht="21.65" customHeight="1" x14ac:dyDescent="0.35">
      <c r="A59" s="69" t="s">
        <v>186</v>
      </c>
      <c r="B59" s="71">
        <v>150</v>
      </c>
      <c r="C59" s="9">
        <f>SUM(Inscriptions!E59)</f>
        <v>0</v>
      </c>
      <c r="D59" s="13"/>
      <c r="E59" s="14"/>
      <c r="F59" s="25"/>
      <c r="G59" s="26"/>
      <c r="H59" s="27"/>
      <c r="I59" s="26"/>
      <c r="J59" s="27"/>
      <c r="K59" s="35"/>
      <c r="L59" s="27"/>
      <c r="M59" s="26"/>
      <c r="N59" s="27"/>
      <c r="O59" s="26"/>
      <c r="P59" s="36"/>
      <c r="Q59" s="30"/>
    </row>
    <row r="60" spans="1:17" ht="21.65" customHeight="1" x14ac:dyDescent="0.35">
      <c r="A60" s="69" t="s">
        <v>187</v>
      </c>
      <c r="B60" s="71">
        <v>225</v>
      </c>
      <c r="C60" s="9">
        <f>SUM(Inscriptions!E60)</f>
        <v>0</v>
      </c>
      <c r="D60" s="13"/>
      <c r="E60" s="14"/>
      <c r="F60" s="25"/>
      <c r="G60" s="26"/>
      <c r="H60" s="27"/>
      <c r="I60" s="26"/>
      <c r="J60" s="27"/>
      <c r="K60" s="35"/>
      <c r="L60" s="27"/>
      <c r="M60" s="26"/>
      <c r="N60" s="27"/>
      <c r="O60" s="26"/>
      <c r="P60" s="36"/>
      <c r="Q60" s="30"/>
    </row>
    <row r="61" spans="1:17" ht="21.65" customHeight="1" x14ac:dyDescent="0.35">
      <c r="A61" s="69" t="s">
        <v>188</v>
      </c>
      <c r="B61" s="71">
        <v>75</v>
      </c>
      <c r="C61" s="9">
        <f>SUM(Inscriptions!E61)</f>
        <v>0</v>
      </c>
      <c r="D61" s="13"/>
      <c r="E61" s="14"/>
      <c r="F61" s="25"/>
      <c r="G61" s="26"/>
      <c r="H61" s="27"/>
      <c r="I61" s="26"/>
      <c r="J61" s="27"/>
      <c r="K61" s="35"/>
      <c r="L61" s="27"/>
      <c r="M61" s="26"/>
      <c r="N61" s="27"/>
      <c r="O61" s="26"/>
      <c r="P61" s="36"/>
      <c r="Q61" s="30"/>
    </row>
    <row r="62" spans="1:17" ht="21.65" customHeight="1" x14ac:dyDescent="0.35">
      <c r="A62" s="69" t="s">
        <v>189</v>
      </c>
      <c r="B62" s="71">
        <v>225</v>
      </c>
      <c r="C62" s="9">
        <f>SUM(Inscriptions!E62)</f>
        <v>225</v>
      </c>
      <c r="D62" s="13"/>
      <c r="E62" s="14"/>
      <c r="F62" s="25"/>
      <c r="G62" s="26"/>
      <c r="H62" s="27"/>
      <c r="I62" s="26"/>
      <c r="J62" s="27"/>
      <c r="K62" s="35"/>
      <c r="L62" s="27"/>
      <c r="M62" s="26"/>
      <c r="N62" s="27"/>
      <c r="O62" s="26"/>
      <c r="P62" s="36"/>
      <c r="Q62" s="30"/>
    </row>
    <row r="63" spans="1:17" ht="21.65" customHeight="1" x14ac:dyDescent="0.35">
      <c r="A63" s="69" t="s">
        <v>190</v>
      </c>
      <c r="B63" s="71">
        <v>75</v>
      </c>
      <c r="C63" s="9">
        <f>SUM(Inscriptions!E63)</f>
        <v>75</v>
      </c>
      <c r="D63" s="13"/>
      <c r="E63" s="14"/>
      <c r="F63" s="25"/>
      <c r="G63" s="26"/>
      <c r="H63" s="27"/>
      <c r="I63" s="26"/>
      <c r="J63" s="27"/>
      <c r="K63" s="35"/>
      <c r="L63" s="27"/>
      <c r="M63" s="26"/>
      <c r="N63" s="27"/>
      <c r="O63" s="26"/>
      <c r="P63" s="36"/>
      <c r="Q63" s="30"/>
    </row>
    <row r="64" spans="1:17" ht="21.65" customHeight="1" x14ac:dyDescent="0.35">
      <c r="A64" s="69" t="s">
        <v>191</v>
      </c>
      <c r="B64" s="71">
        <v>150</v>
      </c>
      <c r="C64" s="9">
        <f>SUM(Inscriptions!E64)</f>
        <v>150</v>
      </c>
      <c r="D64" s="13"/>
      <c r="E64" s="14"/>
      <c r="F64" s="25"/>
      <c r="G64" s="26"/>
      <c r="H64" s="27"/>
      <c r="I64" s="26"/>
      <c r="J64" s="27"/>
      <c r="K64" s="35"/>
      <c r="L64" s="27"/>
      <c r="M64" s="26"/>
      <c r="N64" s="27"/>
      <c r="O64" s="26"/>
      <c r="P64" s="36"/>
      <c r="Q64" s="30"/>
    </row>
    <row r="65" spans="1:17" ht="21.65" customHeight="1" x14ac:dyDescent="0.35">
      <c r="A65" s="69" t="s">
        <v>192</v>
      </c>
      <c r="B65" s="71">
        <v>75</v>
      </c>
      <c r="C65" s="9">
        <f>SUM(Inscriptions!E65)</f>
        <v>75</v>
      </c>
      <c r="D65" s="13"/>
      <c r="E65" s="14"/>
      <c r="F65" s="25"/>
      <c r="G65" s="26"/>
      <c r="H65" s="27"/>
      <c r="I65" s="26"/>
      <c r="J65" s="27"/>
      <c r="K65" s="35"/>
      <c r="L65" s="27"/>
      <c r="M65" s="26"/>
      <c r="N65" s="27"/>
      <c r="O65" s="26"/>
      <c r="P65" s="36"/>
      <c r="Q65" s="30"/>
    </row>
    <row r="66" spans="1:17" ht="21.65" customHeight="1" x14ac:dyDescent="0.35">
      <c r="A66" s="69" t="s">
        <v>193</v>
      </c>
      <c r="B66" s="71">
        <v>0</v>
      </c>
      <c r="C66" s="9">
        <f>SUM(Inscriptions!E66)</f>
        <v>0</v>
      </c>
      <c r="D66" s="13"/>
      <c r="E66" s="14"/>
      <c r="F66" s="25"/>
      <c r="G66" s="26"/>
      <c r="H66" s="27"/>
      <c r="I66" s="26"/>
      <c r="J66" s="27"/>
      <c r="K66" s="35"/>
      <c r="L66" s="27"/>
      <c r="M66" s="26"/>
      <c r="N66" s="27"/>
      <c r="O66" s="26"/>
      <c r="P66" s="36"/>
      <c r="Q66" s="30"/>
    </row>
    <row r="67" spans="1:17" ht="21.65" customHeight="1" x14ac:dyDescent="0.35">
      <c r="A67" s="69" t="s">
        <v>194</v>
      </c>
      <c r="B67" s="71">
        <v>150</v>
      </c>
      <c r="C67" s="9">
        <f>SUM(Inscriptions!E67)</f>
        <v>0</v>
      </c>
      <c r="D67" s="13"/>
      <c r="E67" s="14"/>
      <c r="F67" s="25"/>
      <c r="G67" s="26"/>
      <c r="H67" s="27"/>
      <c r="I67" s="26"/>
      <c r="J67" s="27"/>
      <c r="K67" s="35"/>
      <c r="L67" s="27"/>
      <c r="M67" s="26"/>
      <c r="N67" s="27"/>
      <c r="O67" s="26"/>
      <c r="P67" s="36"/>
      <c r="Q67" s="30"/>
    </row>
    <row r="68" spans="1:17" ht="21.65" customHeight="1" x14ac:dyDescent="0.35">
      <c r="A68" s="69" t="s">
        <v>195</v>
      </c>
      <c r="B68" s="71">
        <v>300</v>
      </c>
      <c r="C68" s="9">
        <f>SUM(Inscriptions!E68)</f>
        <v>0</v>
      </c>
      <c r="D68" s="13"/>
      <c r="E68" s="14"/>
      <c r="F68" s="25"/>
      <c r="G68" s="26"/>
      <c r="H68" s="27"/>
      <c r="I68" s="26"/>
      <c r="J68" s="27"/>
      <c r="K68" s="35"/>
      <c r="L68" s="27"/>
      <c r="M68" s="26"/>
      <c r="N68" s="27"/>
      <c r="O68" s="26"/>
      <c r="P68" s="36"/>
      <c r="Q68" s="30"/>
    </row>
    <row r="69" spans="1:17" ht="21.65" customHeight="1" x14ac:dyDescent="0.35">
      <c r="A69" s="69" t="s">
        <v>196</v>
      </c>
      <c r="B69" s="71">
        <v>150</v>
      </c>
      <c r="C69" s="9">
        <f>SUM(Inscriptions!E69)</f>
        <v>150</v>
      </c>
      <c r="D69" s="13"/>
      <c r="E69" s="14"/>
      <c r="F69" s="25"/>
      <c r="G69" s="26"/>
      <c r="H69" s="27"/>
      <c r="I69" s="26"/>
      <c r="J69" s="27"/>
      <c r="K69" s="35"/>
      <c r="L69" s="27"/>
      <c r="M69" s="26"/>
      <c r="N69" s="27"/>
      <c r="O69" s="26"/>
      <c r="P69" s="36"/>
      <c r="Q69" s="30"/>
    </row>
    <row r="70" spans="1:17" ht="21.65" customHeight="1" x14ac:dyDescent="0.35">
      <c r="A70" s="65" t="s">
        <v>197</v>
      </c>
      <c r="B70" s="64">
        <v>75</v>
      </c>
      <c r="C70" s="9">
        <f>SUM(Inscriptions!E70)</f>
        <v>75</v>
      </c>
      <c r="D70" s="13"/>
      <c r="E70" s="14"/>
      <c r="F70" s="25"/>
      <c r="G70" s="26"/>
      <c r="H70" s="27"/>
      <c r="I70" s="26"/>
      <c r="J70" s="27"/>
      <c r="K70" s="35"/>
      <c r="L70" s="27"/>
      <c r="M70" s="26"/>
      <c r="N70" s="27"/>
      <c r="O70" s="26"/>
      <c r="P70" s="36"/>
      <c r="Q70" s="30"/>
    </row>
    <row r="71" spans="1:17" ht="21.65" customHeight="1" x14ac:dyDescent="0.35">
      <c r="A71" s="65" t="s">
        <v>198</v>
      </c>
      <c r="B71" s="64">
        <v>150</v>
      </c>
      <c r="C71" s="9">
        <f>SUM(Inscriptions!E71)</f>
        <v>150</v>
      </c>
      <c r="D71" s="13"/>
      <c r="E71" s="14"/>
      <c r="F71" s="25"/>
      <c r="G71" s="26"/>
      <c r="H71" s="27"/>
      <c r="I71" s="26"/>
      <c r="J71" s="27"/>
      <c r="K71" s="35"/>
      <c r="L71" s="27"/>
      <c r="M71" s="26"/>
      <c r="N71" s="27"/>
      <c r="O71" s="26"/>
      <c r="P71" s="36"/>
      <c r="Q71" s="30"/>
    </row>
    <row r="72" spans="1:17" ht="21.65" customHeight="1" x14ac:dyDescent="0.35">
      <c r="A72" s="65" t="s">
        <v>133</v>
      </c>
      <c r="B72" s="64">
        <v>225</v>
      </c>
      <c r="C72" s="9">
        <f>SUM(Inscriptions!E72)</f>
        <v>225</v>
      </c>
      <c r="D72" s="13"/>
      <c r="E72" s="14"/>
      <c r="F72" s="25"/>
      <c r="G72" s="26"/>
      <c r="H72" s="27"/>
      <c r="I72" s="26"/>
      <c r="J72" s="27"/>
      <c r="K72" s="35"/>
      <c r="L72" s="27"/>
      <c r="M72" s="26"/>
      <c r="N72" s="27"/>
      <c r="O72" s="26"/>
      <c r="P72" s="36"/>
      <c r="Q72" s="30"/>
    </row>
    <row r="73" spans="1:17" ht="21.65" customHeight="1" x14ac:dyDescent="0.35">
      <c r="A73" s="65" t="s">
        <v>135</v>
      </c>
      <c r="B73" s="64">
        <v>300</v>
      </c>
      <c r="C73" s="9">
        <f>SUM(Inscriptions!E73)</f>
        <v>0</v>
      </c>
      <c r="D73" s="13"/>
      <c r="E73" s="14"/>
      <c r="F73" s="25"/>
      <c r="G73" s="26"/>
      <c r="H73" s="27"/>
      <c r="I73" s="26"/>
      <c r="J73" s="27"/>
      <c r="K73" s="35"/>
      <c r="L73" s="27"/>
      <c r="M73" s="26"/>
      <c r="N73" s="27"/>
      <c r="O73" s="26"/>
      <c r="P73" s="36"/>
      <c r="Q73" s="30"/>
    </row>
    <row r="74" spans="1:17" ht="21.65" customHeight="1" x14ac:dyDescent="0.35">
      <c r="A74" s="65" t="s">
        <v>225</v>
      </c>
      <c r="B74" s="64">
        <v>150</v>
      </c>
      <c r="C74" s="9">
        <f>SUM(Inscriptions!E74)</f>
        <v>0</v>
      </c>
      <c r="D74" s="13"/>
      <c r="E74" s="14"/>
      <c r="F74" s="25"/>
      <c r="G74" s="26"/>
      <c r="H74" s="27"/>
      <c r="I74" s="26"/>
      <c r="J74" s="27"/>
      <c r="K74" s="35"/>
      <c r="L74" s="27"/>
      <c r="M74" s="26"/>
      <c r="N74" s="27"/>
      <c r="O74" s="26"/>
      <c r="P74" s="36"/>
      <c r="Q74" s="30"/>
    </row>
    <row r="75" spans="1:17" ht="21.65" customHeight="1" x14ac:dyDescent="0.35">
      <c r="A75" s="65" t="s">
        <v>235</v>
      </c>
      <c r="B75" s="64">
        <v>75</v>
      </c>
      <c r="C75" s="9">
        <f>SUM(Inscriptions!E75)</f>
        <v>75</v>
      </c>
      <c r="D75" s="13"/>
      <c r="E75" s="14"/>
      <c r="F75" s="25"/>
      <c r="G75" s="26"/>
      <c r="H75" s="27"/>
      <c r="I75" s="26"/>
      <c r="J75" s="27"/>
      <c r="K75" s="35"/>
      <c r="L75" s="27"/>
      <c r="M75" s="26"/>
      <c r="N75" s="27"/>
      <c r="O75" s="26"/>
      <c r="P75" s="36"/>
      <c r="Q75" s="30"/>
    </row>
    <row r="76" spans="1:17" ht="21.65" customHeight="1" x14ac:dyDescent="0.35">
      <c r="A76" s="65" t="s">
        <v>236</v>
      </c>
      <c r="B76" s="64">
        <v>0</v>
      </c>
      <c r="C76" s="9">
        <f>SUM(Inscriptions!E76)</f>
        <v>0</v>
      </c>
      <c r="D76" s="13"/>
      <c r="E76" s="14"/>
      <c r="F76" s="25"/>
      <c r="G76" s="26"/>
      <c r="H76" s="27"/>
      <c r="I76" s="26"/>
      <c r="J76" s="27"/>
      <c r="K76" s="35"/>
      <c r="L76" s="27"/>
      <c r="M76" s="26"/>
      <c r="N76" s="27"/>
      <c r="O76" s="26"/>
      <c r="P76" s="36"/>
      <c r="Q76" s="30"/>
    </row>
    <row r="77" spans="1:17" ht="21.65" customHeight="1" x14ac:dyDescent="0.35">
      <c r="A77" s="65" t="s">
        <v>237</v>
      </c>
      <c r="B77" s="64">
        <v>150</v>
      </c>
      <c r="C77" s="9">
        <f>SUM(Inscriptions!E77)</f>
        <v>0</v>
      </c>
      <c r="D77" s="13"/>
      <c r="E77" s="14"/>
      <c r="F77" s="25"/>
      <c r="G77" s="26"/>
      <c r="H77" s="27"/>
      <c r="I77" s="26"/>
      <c r="J77" s="27"/>
      <c r="K77" s="35"/>
      <c r="L77" s="27"/>
      <c r="M77" s="26"/>
      <c r="N77" s="27"/>
      <c r="O77" s="26"/>
      <c r="P77" s="36"/>
      <c r="Q77" s="30"/>
    </row>
    <row r="78" spans="1:17" ht="21.65" customHeight="1" thickBot="1" x14ac:dyDescent="0.4">
      <c r="A78" s="65" t="s">
        <v>238</v>
      </c>
      <c r="B78" s="64">
        <v>150</v>
      </c>
      <c r="C78" s="9">
        <f>SUM(Inscriptions!E78)</f>
        <v>0</v>
      </c>
      <c r="D78" s="13"/>
      <c r="E78" s="14"/>
      <c r="F78" s="25"/>
      <c r="G78" s="26"/>
      <c r="H78" s="27"/>
      <c r="I78" s="26"/>
      <c r="J78" s="27"/>
      <c r="K78" s="35"/>
      <c r="L78" s="27"/>
      <c r="M78" s="26"/>
      <c r="N78" s="27"/>
      <c r="O78" s="26"/>
      <c r="P78" s="36"/>
      <c r="Q78" s="30"/>
    </row>
    <row r="79" spans="1:17" ht="18.899999999999999" customHeight="1" thickBot="1" x14ac:dyDescent="0.4">
      <c r="A79" s="67"/>
      <c r="B79" s="68">
        <f>SUM(B4:B78)</f>
        <v>62225</v>
      </c>
      <c r="C79" s="31">
        <f t="shared" ref="C79:Q79" si="0">SUM(C4:C78)</f>
        <v>41150</v>
      </c>
      <c r="D79" s="15">
        <f t="shared" si="0"/>
        <v>0</v>
      </c>
      <c r="E79" s="16">
        <f t="shared" si="0"/>
        <v>0</v>
      </c>
      <c r="F79" s="19">
        <f t="shared" si="0"/>
        <v>0</v>
      </c>
      <c r="G79" s="20">
        <f t="shared" si="0"/>
        <v>0</v>
      </c>
      <c r="H79" s="19">
        <f t="shared" si="0"/>
        <v>0</v>
      </c>
      <c r="I79" s="23">
        <f t="shared" si="0"/>
        <v>0</v>
      </c>
      <c r="J79" s="19">
        <f t="shared" si="0"/>
        <v>0</v>
      </c>
      <c r="K79" s="23">
        <f t="shared" si="0"/>
        <v>0</v>
      </c>
      <c r="L79" s="50">
        <f t="shared" si="0"/>
        <v>0</v>
      </c>
      <c r="M79" s="52">
        <f t="shared" si="0"/>
        <v>0</v>
      </c>
      <c r="N79" s="19">
        <f t="shared" si="0"/>
        <v>0</v>
      </c>
      <c r="O79" s="20">
        <f t="shared" si="0"/>
        <v>0</v>
      </c>
      <c r="P79" s="37">
        <f t="shared" si="0"/>
        <v>0</v>
      </c>
      <c r="Q79" s="23">
        <f t="shared" si="0"/>
        <v>0</v>
      </c>
    </row>
    <row r="80" spans="1:17" ht="16" thickBot="1" x14ac:dyDescent="0.4">
      <c r="B80" s="6"/>
      <c r="C80" s="32">
        <f>SUM(C79/B79)</f>
        <v>0.66130976295701083</v>
      </c>
      <c r="D80" s="17">
        <f>SUM(D79/C79)</f>
        <v>0</v>
      </c>
      <c r="E80" s="18">
        <f>SUM(E79/C79)</f>
        <v>0</v>
      </c>
      <c r="F80" s="21">
        <f>SUM(F79/C79)</f>
        <v>0</v>
      </c>
      <c r="G80" s="22">
        <f>SUM(G79/C79)</f>
        <v>0</v>
      </c>
      <c r="H80" s="21">
        <f>SUM(H79/C79)</f>
        <v>0</v>
      </c>
      <c r="I80" s="24">
        <f>SUM(I79/C79)</f>
        <v>0</v>
      </c>
      <c r="J80" s="21">
        <f>SUM(J79/C79)</f>
        <v>0</v>
      </c>
      <c r="K80" s="24">
        <f>SUM(K79/C79)</f>
        <v>0</v>
      </c>
      <c r="L80" s="51">
        <f>SUM(L79/C79)</f>
        <v>0</v>
      </c>
      <c r="M80" s="53">
        <f>SUM(M79/C79)</f>
        <v>0</v>
      </c>
      <c r="N80" s="21">
        <f>SUM(N79/C79)</f>
        <v>0</v>
      </c>
      <c r="O80" s="22">
        <f>SUM(O79/C79)</f>
        <v>0</v>
      </c>
      <c r="P80" s="38">
        <f>SUM(P79/C79)</f>
        <v>0</v>
      </c>
      <c r="Q80" s="24">
        <f>SUM(Q79/C79)</f>
        <v>0</v>
      </c>
    </row>
    <row r="81" spans="3:17" ht="15" thickBot="1" x14ac:dyDescent="0.4">
      <c r="C81" s="34" t="s">
        <v>8</v>
      </c>
      <c r="D81" s="83">
        <f>SUM(1-D80-E80)</f>
        <v>1</v>
      </c>
      <c r="E81" s="84"/>
      <c r="F81" s="85">
        <f>SUM(1-F80-G80)</f>
        <v>1</v>
      </c>
      <c r="G81" s="86"/>
      <c r="H81" s="83">
        <f>SUM(1-H80-I80)</f>
        <v>1</v>
      </c>
      <c r="I81" s="84"/>
      <c r="J81" s="83">
        <f>SUM(1-J80-K80)</f>
        <v>1</v>
      </c>
      <c r="K81" s="84"/>
      <c r="L81" s="83">
        <f>SUM(1-M80-L80)</f>
        <v>1</v>
      </c>
      <c r="M81" s="84"/>
      <c r="N81" s="83">
        <f>SUM(1-N80-O80)</f>
        <v>1</v>
      </c>
      <c r="O81" s="84"/>
      <c r="P81" s="83">
        <f>SUM(1-P80-Q80)</f>
        <v>1</v>
      </c>
      <c r="Q81" s="84"/>
    </row>
    <row r="82" spans="3:17" x14ac:dyDescent="0.35">
      <c r="D82" s="5"/>
      <c r="E82" s="5"/>
    </row>
  </sheetData>
  <mergeCells count="15">
    <mergeCell ref="A1:Q1"/>
    <mergeCell ref="D2:E2"/>
    <mergeCell ref="F2:G2"/>
    <mergeCell ref="H2:I2"/>
    <mergeCell ref="J2:K2"/>
    <mergeCell ref="P2:Q2"/>
    <mergeCell ref="L2:M2"/>
    <mergeCell ref="N2:O2"/>
    <mergeCell ref="D81:E81"/>
    <mergeCell ref="F81:G81"/>
    <mergeCell ref="H81:I81"/>
    <mergeCell ref="J81:K81"/>
    <mergeCell ref="P81:Q81"/>
    <mergeCell ref="L81:M81"/>
    <mergeCell ref="N81:O8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Inscriptions</vt:lpstr>
      <vt:lpstr>Rapports commissions</vt:lpstr>
      <vt:lpstr>Rapports région</vt:lpstr>
      <vt:lpstr>Inscriptions!Zone_d_impression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Vrijens</dc:creator>
  <cp:lastModifiedBy>MARGOUET Chantal DEF/DCE</cp:lastModifiedBy>
  <cp:lastPrinted>2022-01-10T13:43:26Z</cp:lastPrinted>
  <dcterms:created xsi:type="dcterms:W3CDTF">2017-12-18T04:58:31Z</dcterms:created>
  <dcterms:modified xsi:type="dcterms:W3CDTF">2022-01-10T13:45:11Z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222825-62ea-40f3-96b5-5375c07996e2_Enabled">
    <vt:lpwstr>true</vt:lpwstr>
  </property>
  <property fmtid="{D5CDD505-2E9C-101B-9397-08002B2CF9AE}" pid="3" name="MSIP_Label_07222825-62ea-40f3-96b5-5375c07996e2_SetDate">
    <vt:lpwstr>2022-01-10T13:42:56Z</vt:lpwstr>
  </property>
  <property fmtid="{D5CDD505-2E9C-101B-9397-08002B2CF9AE}" pid="4" name="MSIP_Label_07222825-62ea-40f3-96b5-5375c07996e2_Method">
    <vt:lpwstr>Privileged</vt:lpwstr>
  </property>
  <property fmtid="{D5CDD505-2E9C-101B-9397-08002B2CF9AE}" pid="5" name="MSIP_Label_07222825-62ea-40f3-96b5-5375c07996e2_Name">
    <vt:lpwstr>unrestricted_parent.2</vt:lpwstr>
  </property>
  <property fmtid="{D5CDD505-2E9C-101B-9397-08002B2CF9AE}" pid="6" name="MSIP_Label_07222825-62ea-40f3-96b5-5375c07996e2_SiteId">
    <vt:lpwstr>90c7a20a-f34b-40bf-bc48-b9253b6f5d20</vt:lpwstr>
  </property>
  <property fmtid="{D5CDD505-2E9C-101B-9397-08002B2CF9AE}" pid="7" name="MSIP_Label_07222825-62ea-40f3-96b5-5375c07996e2_ActionId">
    <vt:lpwstr>323c90c6-526f-483c-aa39-f97a408fcea6</vt:lpwstr>
  </property>
  <property fmtid="{D5CDD505-2E9C-101B-9397-08002B2CF9AE}" pid="8" name="MSIP_Label_07222825-62ea-40f3-96b5-5375c07996e2_ContentBits">
    <vt:lpwstr>0</vt:lpwstr>
  </property>
</Properties>
</file>