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114\Desktop\Comité Régional\Comptes bilans et rapports\Bilans et rapports commissions\BIO\2018\"/>
    </mc:Choice>
  </mc:AlternateContent>
  <xr:revisionPtr revIDLastSave="0" documentId="13_ncr:1_{916A755F-2949-4AC0-9F03-3553BF55CB22}" xr6:coauthVersionLast="40" xr6:coauthVersionMax="40" xr10:uidLastSave="{00000000-0000-0000-0000-000000000000}"/>
  <bookViews>
    <workbookView xWindow="0" yWindow="0" windowWidth="19200" windowHeight="6825" tabRatio="947" activeTab="2" xr2:uid="{00000000-000D-0000-FFFF-FFFF00000000}"/>
  </bookViews>
  <sheets>
    <sheet name="BILAN" sheetId="9" r:id="rId1"/>
    <sheet name="Poste 1 stages" sheetId="1" r:id="rId2"/>
    <sheet name="Poste 2 Activitées + réunions" sheetId="4" r:id="rId3"/>
    <sheet name="Poste 3 Matériels" sheetId="5" r:id="rId4"/>
    <sheet name="Poste 4 Subventions" sheetId="8" r:id="rId5"/>
    <sheet name="Poste 8 charges d'exploitation" sheetId="6" r:id="rId6"/>
    <sheet name="COMPTE CHEQUES" sheetId="3" r:id="rId7"/>
  </sheets>
  <definedNames>
    <definedName name="_xlnm.Print_Area" localSheetId="5">'Poste 8 charges d''exploitation'!$A$1:$E$19</definedName>
  </definedNames>
  <calcPr calcId="181029"/>
</workbook>
</file>

<file path=xl/calcChain.xml><?xml version="1.0" encoding="utf-8"?>
<calcChain xmlns="http://schemas.openxmlformats.org/spreadsheetml/2006/main">
  <c r="E8" i="4" l="1"/>
  <c r="E9" i="4" s="1"/>
  <c r="E10" i="4" s="1"/>
  <c r="E11" i="4" s="1"/>
  <c r="E12" i="4" s="1"/>
  <c r="E13" i="4" s="1"/>
  <c r="E15" i="3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13" i="3"/>
  <c r="E14" i="3" s="1"/>
  <c r="E11" i="3"/>
  <c r="E12" i="3" s="1"/>
  <c r="E7" i="3"/>
  <c r="E8" i="3" s="1"/>
  <c r="E9" i="3" s="1"/>
  <c r="E10" i="3" s="1"/>
  <c r="E7" i="8"/>
  <c r="E8" i="8" s="1"/>
  <c r="E9" i="8" s="1"/>
  <c r="G6" i="9"/>
  <c r="K6" i="9"/>
  <c r="K15" i="9"/>
  <c r="G22" i="9"/>
  <c r="K22" i="9"/>
  <c r="G27" i="9"/>
  <c r="K27" i="9"/>
  <c r="G40" i="9"/>
  <c r="K40" i="9"/>
  <c r="G44" i="9"/>
  <c r="K44" i="9"/>
  <c r="G48" i="9"/>
  <c r="K48" i="9"/>
  <c r="G52" i="9"/>
  <c r="K52" i="9"/>
  <c r="E6" i="3"/>
  <c r="E7" i="6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7" i="4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14" i="4" l="1"/>
  <c r="E15" i="4" s="1"/>
  <c r="E16" i="4" s="1"/>
  <c r="E17" i="4" s="1"/>
  <c r="E18" i="4" s="1"/>
  <c r="E19" i="4" s="1"/>
  <c r="E20" i="4" s="1"/>
  <c r="E21" i="4" s="1"/>
  <c r="E22" i="4" s="1"/>
  <c r="K75" i="9"/>
  <c r="G75" i="9"/>
  <c r="F78" i="9" s="1"/>
  <c r="F79" i="9" l="1"/>
  <c r="F77" i="9"/>
  <c r="F81" i="9"/>
  <c r="E10" i="8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Buron</author>
    <author>Dan7</author>
  </authors>
  <commentList>
    <comment ref="F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dan Buron:</t>
        </r>
        <r>
          <rPr>
            <sz val="9"/>
            <color indexed="81"/>
            <rFont val="Tahoma"/>
            <charset val="1"/>
          </rPr>
          <t xml:space="preserve">
e6+e6+e6+e+e+e+e</t>
        </r>
      </text>
    </comment>
    <comment ref="J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dan Buron:</t>
        </r>
        <r>
          <rPr>
            <sz val="9"/>
            <color indexed="81"/>
            <rFont val="Tahoma"/>
            <family val="2"/>
          </rPr>
          <t xml:space="preserve">
e5</t>
        </r>
      </text>
    </comment>
    <comment ref="J30" authorId="0" shapeId="0" xr:uid="{39BE61F0-CA1C-4DB8-AC97-A3D6299C21B5}">
      <text>
        <r>
          <rPr>
            <b/>
            <sz val="9"/>
            <color indexed="81"/>
            <rFont val="Tahoma"/>
            <family val="2"/>
          </rPr>
          <t>dan Buron:</t>
        </r>
        <r>
          <rPr>
            <sz val="9"/>
            <color indexed="81"/>
            <rFont val="Tahoma"/>
            <family val="2"/>
          </rPr>
          <t xml:space="preserve">
e5</t>
        </r>
      </text>
    </comment>
    <comment ref="F55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Dan7:</t>
        </r>
        <r>
          <rPr>
            <sz val="9"/>
            <color indexed="81"/>
            <rFont val="Tahoma"/>
            <charset val="1"/>
          </rPr>
          <t xml:space="preserve">
e3+e4+e7+e8+e10</t>
        </r>
      </text>
    </comment>
    <comment ref="J5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dan Buron:</t>
        </r>
        <r>
          <rPr>
            <sz val="9"/>
            <color indexed="81"/>
            <rFont val="Tahoma"/>
            <charset val="1"/>
          </rPr>
          <t xml:space="preserve">
e2+e4+e8+e9+e+e+e</t>
        </r>
      </text>
    </comment>
  </commentList>
</comments>
</file>

<file path=xl/sharedStrings.xml><?xml version="1.0" encoding="utf-8"?>
<sst xmlns="http://schemas.openxmlformats.org/spreadsheetml/2006/main" count="164" uniqueCount="100">
  <si>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</si>
  <si>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</si>
  <si>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</si>
  <si>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</si>
  <si>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</si>
  <si>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</si>
  <si>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</si>
  <si>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</si>
  <si>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</si>
  <si>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</si>
  <si>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</si>
  <si>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</si>
  <si>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</si>
  <si>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</si>
  <si>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</si>
  <si>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</si>
  <si>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</si>
  <si>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</si>
  <si>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</si>
  <si>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</si>
  <si>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</si>
  <si>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</si>
  <si>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</si>
  <si>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</si>
  <si>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</si>
  <si>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</si>
  <si>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</si>
  <si>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</si>
  <si>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</si>
  <si>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</si>
  <si>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</si>
  <si>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</si>
  <si>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</si>
  <si>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</si>
  <si>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</si>
  <si>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</si>
  <si>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</si>
  <si>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</si>
  <si>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</si>
  <si>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</si>
  <si>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</si>
  <si>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</si>
  <si>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</si>
  <si>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</si>
  <si>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</si>
  <si>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</si>
  <si>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</si>
  <si>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</si>
  <si>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</si>
  <si>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</si>
  <si>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</si>
  <si>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</si>
  <si>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</si>
  <si>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Frais préfecture déclaration JO</t>
  </si>
  <si>
    <t>Pôt de réunion</t>
  </si>
  <si>
    <t>COMPTE RESULTAT</t>
  </si>
  <si>
    <t>Nourriture Hébergement</t>
  </si>
  <si>
    <t>Au 31/12/2018</t>
  </si>
  <si>
    <t>Recettes diverses 2018</t>
  </si>
  <si>
    <t>Dépenses diverses 2018</t>
  </si>
  <si>
    <t>Solde bancaire au 31/12/2018</t>
  </si>
  <si>
    <t>REPORT 31/12/2017</t>
  </si>
  <si>
    <t>carte cmas FB2 e2</t>
  </si>
  <si>
    <t>regl carte bio crc ffessm fact 180655</t>
  </si>
  <si>
    <t xml:space="preserve">Premier versement CRC </t>
  </si>
  <si>
    <t>Frais déplacements cadres bio</t>
  </si>
  <si>
    <t>VIR RECU 9827458250799 </t>
  </si>
  <si>
    <t>regl carte bio crc ffessm fact 180859 e8</t>
  </si>
  <si>
    <t>vir CRC FFESSM 1 Vers e5</t>
  </si>
  <si>
    <t>FD d Buron Calvi mai 2018 e6</t>
  </si>
  <si>
    <t>FD K Lerissel calvi mai 2018 e6</t>
  </si>
  <si>
    <t>FD D Buron propriano vita marina e6</t>
  </si>
  <si>
    <t>regl carte bio crc ffessm fact 180655 e7</t>
  </si>
  <si>
    <t>cartes cmas fb1+ e4</t>
  </si>
  <si>
    <t>regl carte bio crc ffessm fact 180330 e4</t>
  </si>
  <si>
    <t>regl carte bio crc ffessm fact 180233 e3</t>
  </si>
  <si>
    <t>frais deplacement KL cadre BioObs e</t>
  </si>
  <si>
    <t xml:space="preserve"> frais deplacement DB stage bio FB1 FB2 Calvi e</t>
  </si>
  <si>
    <t xml:space="preserve">facture corse plongee 463 </t>
  </si>
  <si>
    <t>ch PB1 monit tech</t>
  </si>
  <si>
    <t>ch 0501712 pb1</t>
  </si>
  <si>
    <t>Deuxieme versement CRC</t>
  </si>
  <si>
    <t>frais deplacement KL formateur bio stage calvi  e</t>
  </si>
  <si>
    <t>ch 0739448 carte FB1+</t>
  </si>
  <si>
    <t>VIR RECU 9827458250799 e9</t>
  </si>
  <si>
    <t>annulation carte sciorella erreur saisie e6</t>
  </si>
  <si>
    <t>facture corse plongee 463 e</t>
  </si>
  <si>
    <t>Sub com bio e</t>
  </si>
  <si>
    <t>reglt carte bio 181129</t>
  </si>
  <si>
    <t>Sub com bio e10</t>
  </si>
  <si>
    <t>frais deplacement KL cadre BioObs e10</t>
  </si>
  <si>
    <t xml:space="preserve"> frais deplacement DB stage bio FB1 FB2 Calvi e10</t>
  </si>
  <si>
    <t>ch PB1 monit tech e10</t>
  </si>
  <si>
    <t>ch 0739448 carte FB1+ e</t>
  </si>
  <si>
    <t>ch 0501712 pb1 e</t>
  </si>
  <si>
    <t>Commission Régionale Biologie</t>
  </si>
  <si>
    <t>avoir année précédente = solde bancaire 31/12/2017</t>
  </si>
  <si>
    <t>COMPTES SG  2018</t>
  </si>
  <si>
    <t>Troisiéme  versement CRC</t>
  </si>
  <si>
    <t xml:space="preserve">Bilan de l'exercice = avoir sur la subvention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</si>
</sst>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2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</font>
    <font>
      <b/>
      <sz val="22"/>
      <name val="Times New Roman"/>
      <family val="1"/>
    </font>
    <font>
      <b/>
      <sz val="10"/>
      <name val="Arial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1616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88">
    <xf numFmtId="164" fontId="0" fillId="0" borderId="0" xfId="0"/>
    <xf numFmtId="164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164" fontId="1" fillId="0" borderId="0" xfId="0" applyFont="1"/>
    <xf numFmtId="164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4" fontId="0" fillId="0" borderId="1" xfId="0" applyNumberFormat="1" applyBorder="1"/>
    <xf numFmtId="2" fontId="0" fillId="0" borderId="0" xfId="0" applyNumberFormat="1"/>
    <xf numFmtId="164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0" fillId="0" borderId="1" xfId="0" applyFill="1" applyBorder="1"/>
    <xf numFmtId="164" fontId="0" fillId="0" borderId="0" xfId="0" applyFill="1"/>
    <xf numFmtId="164" fontId="6" fillId="0" borderId="3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2" xfId="0" applyNumberFormat="1" applyBorder="1"/>
    <xf numFmtId="4" fontId="0" fillId="0" borderId="4" xfId="0" applyNumberFormat="1" applyBorder="1"/>
    <xf numFmtId="3" fontId="0" fillId="0" borderId="4" xfId="0" applyNumberFormat="1" applyBorder="1"/>
    <xf numFmtId="4" fontId="0" fillId="0" borderId="4" xfId="0" applyNumberFormat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Border="1" applyAlignment="1">
      <alignment horizontal="center"/>
    </xf>
    <xf numFmtId="4" fontId="14" fillId="2" borderId="5" xfId="0" applyNumberFormat="1" applyFont="1" applyFill="1" applyBorder="1"/>
    <xf numFmtId="4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 applyAlignment="1">
      <alignment horizontal="right"/>
    </xf>
    <xf numFmtId="4" fontId="13" fillId="2" borderId="6" xfId="0" applyNumberFormat="1" applyFont="1" applyFill="1" applyBorder="1" applyAlignment="1">
      <alignment horizontal="center"/>
    </xf>
    <xf numFmtId="4" fontId="15" fillId="2" borderId="0" xfId="0" applyNumberFormat="1" applyFont="1" applyFill="1"/>
    <xf numFmtId="3" fontId="15" fillId="2" borderId="0" xfId="0" applyNumberFormat="1" applyFont="1" applyFill="1"/>
    <xf numFmtId="4" fontId="4" fillId="2" borderId="6" xfId="0" applyNumberFormat="1" applyFont="1" applyFill="1" applyBorder="1" applyAlignment="1">
      <alignment horizontal="center"/>
    </xf>
    <xf numFmtId="4" fontId="15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left"/>
    </xf>
    <xf numFmtId="4" fontId="12" fillId="0" borderId="5" xfId="0" applyNumberFormat="1" applyFont="1" applyFill="1" applyBorder="1"/>
    <xf numFmtId="4" fontId="12" fillId="0" borderId="0" xfId="0" applyNumberFormat="1" applyFont="1" applyFill="1"/>
    <xf numFmtId="4" fontId="15" fillId="0" borderId="0" xfId="0" applyNumberFormat="1" applyFont="1" applyFill="1"/>
    <xf numFmtId="3" fontId="15" fillId="0" borderId="0" xfId="0" applyNumberFormat="1" applyFont="1" applyFill="1"/>
    <xf numFmtId="4" fontId="12" fillId="0" borderId="7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Border="1"/>
    <xf numFmtId="164" fontId="12" fillId="0" borderId="7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right"/>
    </xf>
    <xf numFmtId="4" fontId="0" fillId="3" borderId="5" xfId="0" applyNumberFormat="1" applyFill="1" applyBorder="1"/>
    <xf numFmtId="4" fontId="0" fillId="3" borderId="0" xfId="0" applyNumberFormat="1" applyFill="1"/>
    <xf numFmtId="3" fontId="0" fillId="3" borderId="0" xfId="0" applyNumberFormat="1" applyFill="1"/>
    <xf numFmtId="4" fontId="12" fillId="3" borderId="0" xfId="0" applyNumberFormat="1" applyFont="1" applyFill="1" applyAlignment="1">
      <alignment horizontal="right"/>
    </xf>
    <xf numFmtId="4" fontId="13" fillId="3" borderId="6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right"/>
    </xf>
    <xf numFmtId="4" fontId="4" fillId="3" borderId="5" xfId="0" applyNumberFormat="1" applyFont="1" applyFill="1" applyBorder="1"/>
    <xf numFmtId="4" fontId="16" fillId="3" borderId="0" xfId="0" applyNumberFormat="1" applyFont="1" applyFill="1"/>
    <xf numFmtId="3" fontId="16" fillId="3" borderId="0" xfId="0" applyNumberFormat="1" applyFont="1" applyFill="1"/>
    <xf numFmtId="4" fontId="4" fillId="3" borderId="6" xfId="0" applyNumberFormat="1" applyFont="1" applyFill="1" applyBorder="1" applyAlignment="1">
      <alignment horizontal="center"/>
    </xf>
    <xf numFmtId="4" fontId="15" fillId="3" borderId="0" xfId="0" applyNumberFormat="1" applyFont="1" applyFill="1" applyAlignment="1">
      <alignment horizontal="left"/>
    </xf>
    <xf numFmtId="3" fontId="16" fillId="0" borderId="0" xfId="0" applyNumberFormat="1" applyFont="1" applyFill="1"/>
    <xf numFmtId="4" fontId="12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left"/>
    </xf>
    <xf numFmtId="4" fontId="12" fillId="3" borderId="0" xfId="0" applyNumberFormat="1" applyFont="1" applyFill="1"/>
    <xf numFmtId="3" fontId="12" fillId="3" borderId="0" xfId="0" applyNumberFormat="1" applyFont="1" applyFill="1"/>
    <xf numFmtId="4" fontId="15" fillId="3" borderId="0" xfId="0" applyNumberFormat="1" applyFont="1" applyFill="1"/>
    <xf numFmtId="4" fontId="15" fillId="3" borderId="0" xfId="0" applyNumberFormat="1" applyFont="1" applyFill="1" applyAlignment="1">
      <alignment horizontal="right"/>
    </xf>
    <xf numFmtId="4" fontId="17" fillId="0" borderId="6" xfId="0" applyNumberFormat="1" applyFont="1" applyFill="1" applyBorder="1" applyAlignment="1">
      <alignment horizontal="center"/>
    </xf>
    <xf numFmtId="4" fontId="12" fillId="0" borderId="5" xfId="0" applyNumberFormat="1" applyFont="1" applyBorder="1"/>
    <xf numFmtId="4" fontId="12" fillId="0" borderId="0" xfId="0" applyNumberFormat="1" applyFont="1" applyBorder="1"/>
    <xf numFmtId="4" fontId="12" fillId="0" borderId="7" xfId="0" applyNumberFormat="1" applyFont="1" applyBorder="1" applyAlignment="1">
      <alignment horizontal="right"/>
    </xf>
    <xf numFmtId="4" fontId="17" fillId="0" borderId="6" xfId="0" applyNumberFormat="1" applyFont="1" applyBorder="1" applyAlignment="1">
      <alignment horizontal="center"/>
    </xf>
    <xf numFmtId="4" fontId="12" fillId="0" borderId="0" xfId="0" applyNumberFormat="1" applyFont="1"/>
    <xf numFmtId="3" fontId="12" fillId="0" borderId="0" xfId="0" applyNumberFormat="1" applyFont="1"/>
    <xf numFmtId="4" fontId="4" fillId="0" borderId="6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right"/>
    </xf>
    <xf numFmtId="4" fontId="17" fillId="0" borderId="9" xfId="0" applyNumberFormat="1" applyFont="1" applyBorder="1" applyAlignment="1">
      <alignment horizontal="center"/>
    </xf>
    <xf numFmtId="4" fontId="12" fillId="0" borderId="4" xfId="0" applyNumberFormat="1" applyFont="1" applyBorder="1"/>
    <xf numFmtId="3" fontId="12" fillId="0" borderId="4" xfId="0" applyNumberFormat="1" applyFont="1" applyBorder="1"/>
    <xf numFmtId="4" fontId="18" fillId="3" borderId="0" xfId="0" applyNumberFormat="1" applyFont="1" applyFill="1" applyAlignment="1">
      <alignment horizontal="right"/>
    </xf>
    <xf numFmtId="4" fontId="18" fillId="3" borderId="0" xfId="0" applyNumberFormat="1" applyFont="1" applyFill="1" applyAlignment="1">
      <alignment horizontal="left"/>
    </xf>
    <xf numFmtId="4" fontId="14" fillId="3" borderId="0" xfId="0" applyNumberFormat="1" applyFont="1" applyFill="1" applyAlignment="1">
      <alignment horizontal="right"/>
    </xf>
    <xf numFmtId="4" fontId="19" fillId="3" borderId="6" xfId="0" applyNumberFormat="1" applyFont="1" applyFill="1" applyBorder="1" applyAlignment="1">
      <alignment horizontal="center"/>
    </xf>
    <xf numFmtId="4" fontId="0" fillId="0" borderId="5" xfId="0" applyNumberFormat="1" applyFill="1" applyBorder="1"/>
    <xf numFmtId="4" fontId="0" fillId="0" borderId="0" xfId="0" applyNumberFormat="1" applyFill="1"/>
    <xf numFmtId="4" fontId="16" fillId="0" borderId="0" xfId="0" applyNumberFormat="1" applyFont="1" applyFill="1"/>
    <xf numFmtId="4" fontId="0" fillId="0" borderId="7" xfId="0" applyNumberFormat="1" applyFill="1" applyBorder="1" applyAlignment="1">
      <alignment horizontal="right"/>
    </xf>
    <xf numFmtId="4" fontId="0" fillId="0" borderId="5" xfId="0" applyNumberFormat="1" applyBorder="1"/>
    <xf numFmtId="4" fontId="0" fillId="0" borderId="0" xfId="0" applyNumberFormat="1" applyBorder="1"/>
    <xf numFmtId="4" fontId="0" fillId="0" borderId="0" xfId="0" applyNumberFormat="1"/>
    <xf numFmtId="3" fontId="0" fillId="0" borderId="0" xfId="0" applyNumberFormat="1"/>
    <xf numFmtId="4" fontId="0" fillId="0" borderId="10" xfId="0" applyNumberFormat="1" applyBorder="1"/>
    <xf numFmtId="4" fontId="20" fillId="0" borderId="5" xfId="0" applyNumberFormat="1" applyFont="1" applyFill="1" applyBorder="1"/>
    <xf numFmtId="4" fontId="20" fillId="0" borderId="0" xfId="0" applyNumberFormat="1" applyFont="1" applyFill="1"/>
    <xf numFmtId="4" fontId="20" fillId="0" borderId="11" xfId="0" applyNumberFormat="1" applyFont="1" applyFill="1" applyBorder="1" applyAlignment="1">
      <alignment horizontal="right"/>
    </xf>
    <xf numFmtId="4" fontId="12" fillId="3" borderId="0" xfId="0" applyNumberFormat="1" applyFont="1" applyFill="1" applyAlignment="1">
      <alignment horizontal="left"/>
    </xf>
    <xf numFmtId="4" fontId="12" fillId="0" borderId="10" xfId="0" applyNumberFormat="1" applyFont="1" applyBorder="1"/>
    <xf numFmtId="4" fontId="0" fillId="3" borderId="0" xfId="0" applyNumberFormat="1" applyFill="1" applyBorder="1"/>
    <xf numFmtId="3" fontId="0" fillId="3" borderId="0" xfId="0" applyNumberFormat="1" applyFill="1" applyBorder="1"/>
    <xf numFmtId="4" fontId="12" fillId="3" borderId="0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13" fillId="3" borderId="5" xfId="0" applyNumberFormat="1" applyFont="1" applyFill="1" applyBorder="1"/>
    <xf numFmtId="4" fontId="4" fillId="3" borderId="0" xfId="0" applyNumberFormat="1" applyFont="1" applyFill="1" applyBorder="1"/>
    <xf numFmtId="4" fontId="17" fillId="3" borderId="0" xfId="0" applyNumberFormat="1" applyFont="1" applyFill="1" applyBorder="1"/>
    <xf numFmtId="4" fontId="12" fillId="3" borderId="0" xfId="0" applyNumberFormat="1" applyFont="1" applyFill="1" applyBorder="1"/>
    <xf numFmtId="3" fontId="12" fillId="3" borderId="0" xfId="0" applyNumberFormat="1" applyFont="1" applyFill="1" applyBorder="1"/>
    <xf numFmtId="4" fontId="17" fillId="0" borderId="5" xfId="0" applyNumberFormat="1" applyFont="1" applyFill="1" applyBorder="1"/>
    <xf numFmtId="4" fontId="15" fillId="0" borderId="0" xfId="0" applyNumberFormat="1" applyFont="1" applyFill="1" applyBorder="1"/>
    <xf numFmtId="3" fontId="15" fillId="0" borderId="0" xfId="0" applyNumberFormat="1" applyFont="1" applyFill="1" applyBorder="1"/>
    <xf numFmtId="4" fontId="12" fillId="0" borderId="11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7" fillId="0" borderId="0" xfId="0" applyNumberFormat="1" applyFont="1" applyBorder="1"/>
    <xf numFmtId="3" fontId="12" fillId="0" borderId="0" xfId="0" applyNumberFormat="1" applyFont="1" applyBorder="1"/>
    <xf numFmtId="4" fontId="12" fillId="0" borderId="11" xfId="0" applyNumberFormat="1" applyFont="1" applyBorder="1" applyAlignment="1">
      <alignment horizontal="right"/>
    </xf>
    <xf numFmtId="4" fontId="17" fillId="0" borderId="0" xfId="0" applyNumberFormat="1" applyFont="1" applyFill="1" applyBorder="1"/>
    <xf numFmtId="4" fontId="13" fillId="0" borderId="0" xfId="0" applyNumberFormat="1" applyFont="1" applyBorder="1"/>
    <xf numFmtId="4" fontId="4" fillId="0" borderId="0" xfId="0" applyNumberFormat="1" applyFont="1" applyBorder="1"/>
    <xf numFmtId="4" fontId="12" fillId="0" borderId="11" xfId="0" applyNumberFormat="1" applyFont="1" applyBorder="1"/>
    <xf numFmtId="3" fontId="0" fillId="0" borderId="0" xfId="0" applyNumberFormat="1" applyBorder="1"/>
    <xf numFmtId="4" fontId="6" fillId="0" borderId="0" xfId="0" applyNumberFormat="1" applyFont="1"/>
    <xf numFmtId="3" fontId="6" fillId="0" borderId="0" xfId="0" applyNumberFormat="1" applyFont="1"/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center"/>
    </xf>
    <xf numFmtId="4" fontId="6" fillId="0" borderId="0" xfId="0" applyNumberFormat="1" applyFont="1" applyBorder="1"/>
    <xf numFmtId="3" fontId="6" fillId="0" borderId="0" xfId="0" applyNumberFormat="1" applyFont="1" applyBorder="1"/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23" fillId="0" borderId="1" xfId="0" applyNumberFormat="1" applyFont="1" applyBorder="1"/>
    <xf numFmtId="4" fontId="24" fillId="0" borderId="1" xfId="0" applyNumberFormat="1" applyFont="1" applyBorder="1"/>
    <xf numFmtId="4" fontId="0" fillId="0" borderId="1" xfId="0" applyNumberForma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4" fontId="0" fillId="0" borderId="1" xfId="0" applyNumberFormat="1" applyFill="1" applyBorder="1" applyAlignment="1">
      <alignment horizontal="left"/>
    </xf>
    <xf numFmtId="164" fontId="25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164" fontId="0" fillId="0" borderId="0" xfId="0" applyBorder="1"/>
    <xf numFmtId="164" fontId="12" fillId="0" borderId="0" xfId="0" applyNumberFormat="1" applyFont="1" applyAlignment="1">
      <alignment horizontal="left"/>
    </xf>
    <xf numFmtId="4" fontId="12" fillId="0" borderId="5" xfId="0" applyNumberFormat="1" applyFont="1" applyFill="1" applyBorder="1"/>
    <xf numFmtId="4" fontId="12" fillId="0" borderId="0" xfId="0" applyNumberFormat="1" applyFont="1" applyFill="1" applyBorder="1"/>
    <xf numFmtId="4" fontId="12" fillId="0" borderId="18" xfId="0" applyNumberFormat="1" applyFont="1" applyFill="1" applyBorder="1"/>
    <xf numFmtId="164" fontId="30" fillId="0" borderId="0" xfId="0" applyFont="1"/>
    <xf numFmtId="164" fontId="13" fillId="0" borderId="1" xfId="0" applyFont="1" applyFill="1" applyBorder="1"/>
    <xf numFmtId="164" fontId="0" fillId="0" borderId="20" xfId="0" applyFill="1" applyBorder="1"/>
    <xf numFmtId="164" fontId="0" fillId="0" borderId="20" xfId="0" applyNumberFormat="1" applyFill="1" applyBorder="1"/>
    <xf numFmtId="14" fontId="0" fillId="0" borderId="20" xfId="0" applyNumberFormat="1" applyFill="1" applyBorder="1" applyAlignment="1">
      <alignment horizontal="left"/>
    </xf>
    <xf numFmtId="4" fontId="0" fillId="0" borderId="5" xfId="0" applyNumberFormat="1" applyBorder="1"/>
    <xf numFmtId="14" fontId="0" fillId="4" borderId="1" xfId="0" applyNumberFormat="1" applyFill="1" applyBorder="1" applyAlignment="1">
      <alignment horizontal="left"/>
    </xf>
    <xf numFmtId="164" fontId="0" fillId="5" borderId="1" xfId="0" applyNumberFormat="1" applyFill="1" applyBorder="1"/>
    <xf numFmtId="164" fontId="0" fillId="0" borderId="10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21" xfId="0" applyBorder="1" applyAlignment="1">
      <alignment horizontal="center"/>
    </xf>
    <xf numFmtId="14" fontId="31" fillId="0" borderId="2" xfId="0" applyNumberFormat="1" applyFont="1" applyFill="1" applyBorder="1" applyAlignment="1">
      <alignment horizontal="left"/>
    </xf>
    <xf numFmtId="164" fontId="13" fillId="0" borderId="2" xfId="0" applyNumberFormat="1" applyFont="1" applyBorder="1"/>
    <xf numFmtId="4" fontId="0" fillId="0" borderId="5" xfId="0" applyNumberFormat="1" applyBorder="1"/>
    <xf numFmtId="2" fontId="0" fillId="0" borderId="0" xfId="0" applyNumberFormat="1" applyFill="1"/>
    <xf numFmtId="4" fontId="7" fillId="0" borderId="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0" fillId="0" borderId="0" xfId="0" applyAlignment="1"/>
    <xf numFmtId="4" fontId="12" fillId="0" borderId="5" xfId="0" applyNumberFormat="1" applyFont="1" applyFill="1" applyBorder="1"/>
    <xf numFmtId="4" fontId="12" fillId="0" borderId="0" xfId="0" applyNumberFormat="1" applyFont="1" applyFill="1" applyBorder="1"/>
    <xf numFmtId="4" fontId="12" fillId="0" borderId="18" xfId="0" applyNumberFormat="1" applyFont="1" applyFill="1" applyBorder="1"/>
    <xf numFmtId="4" fontId="15" fillId="0" borderId="19" xfId="0" applyNumberFormat="1" applyFont="1" applyFill="1" applyBorder="1" applyAlignment="1">
      <alignment horizontal="left"/>
    </xf>
    <xf numFmtId="4" fontId="15" fillId="0" borderId="18" xfId="0" applyNumberFormat="1" applyFont="1" applyFill="1" applyBorder="1" applyAlignment="1">
      <alignment horizontal="left"/>
    </xf>
    <xf numFmtId="4" fontId="4" fillId="2" borderId="5" xfId="0" applyNumberFormat="1" applyFont="1" applyFill="1" applyBorder="1"/>
    <xf numFmtId="4" fontId="4" fillId="2" borderId="0" xfId="0" applyNumberFormat="1" applyFont="1" applyFill="1" applyBorder="1"/>
    <xf numFmtId="4" fontId="0" fillId="0" borderId="5" xfId="0" applyNumberFormat="1" applyBorder="1"/>
    <xf numFmtId="4" fontId="0" fillId="0" borderId="0" xfId="0" applyNumberFormat="1" applyBorder="1"/>
    <xf numFmtId="4" fontId="0" fillId="0" borderId="18" xfId="0" applyNumberFormat="1" applyBorder="1"/>
    <xf numFmtId="4" fontId="12" fillId="0" borderId="19" xfId="0" applyNumberFormat="1" applyFont="1" applyFill="1" applyBorder="1" applyAlignment="1">
      <alignment horizontal="left"/>
    </xf>
    <xf numFmtId="4" fontId="12" fillId="0" borderId="18" xfId="0" applyNumberFormat="1" applyFont="1" applyFill="1" applyBorder="1" applyAlignment="1">
      <alignment horizontal="left"/>
    </xf>
    <xf numFmtId="4" fontId="12" fillId="0" borderId="5" xfId="0" applyNumberFormat="1" applyFont="1" applyBorder="1"/>
    <xf numFmtId="4" fontId="12" fillId="0" borderId="0" xfId="0" applyNumberFormat="1" applyFont="1" applyBorder="1"/>
    <xf numFmtId="4" fontId="12" fillId="0" borderId="18" xfId="0" applyNumberFormat="1" applyFont="1" applyBorder="1"/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5" fillId="0" borderId="0" xfId="0" applyFont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view="pageBreakPreview" topLeftCell="A34" zoomScaleNormal="100" workbookViewId="0">
      <selection activeCell="N73" sqref="N73"/>
    </sheetView>
  </sheetViews>
  <sheetFormatPr baseColWidth="10" defaultRowHeight="12.75"/>
  <sheetData>
    <row r="1" spans="1:11" ht="30">
      <c r="A1" s="157" t="s">
        <v>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33">
      <c r="A2" s="159" t="s">
        <v>55</v>
      </c>
      <c r="B2" s="160"/>
      <c r="C2" s="160"/>
      <c r="D2" s="160"/>
      <c r="E2" s="160"/>
      <c r="F2" s="160"/>
      <c r="G2" s="160"/>
      <c r="H2" s="161">
        <v>2018</v>
      </c>
      <c r="I2" s="161"/>
      <c r="J2" s="161"/>
      <c r="K2" s="161"/>
    </row>
    <row r="3" spans="1:11" ht="18">
      <c r="A3" s="162" t="s">
        <v>57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>
      <c r="A4" s="18"/>
      <c r="B4" s="18"/>
      <c r="C4" s="18"/>
      <c r="D4" s="18"/>
      <c r="E4" s="19"/>
      <c r="F4" s="20"/>
      <c r="G4" s="18"/>
      <c r="H4" s="18"/>
      <c r="I4" s="19"/>
      <c r="J4" s="21"/>
      <c r="K4" s="22"/>
    </row>
    <row r="5" spans="1:11">
      <c r="A5" s="23" t="s">
        <v>17</v>
      </c>
      <c r="B5" s="24"/>
      <c r="C5" s="24"/>
      <c r="D5" s="24"/>
      <c r="E5" s="25"/>
      <c r="F5" s="26"/>
      <c r="G5" s="27" t="s">
        <v>18</v>
      </c>
      <c r="H5" s="24"/>
      <c r="I5" s="25"/>
      <c r="J5" s="26"/>
      <c r="K5" s="27" t="s">
        <v>19</v>
      </c>
    </row>
    <row r="6" spans="1:11">
      <c r="A6" s="169" t="s">
        <v>20</v>
      </c>
      <c r="B6" s="170"/>
      <c r="C6" s="24"/>
      <c r="D6" s="28"/>
      <c r="E6" s="29"/>
      <c r="F6" s="26"/>
      <c r="G6" s="30">
        <f>SUM(F8:F13)</f>
        <v>0</v>
      </c>
      <c r="H6" s="31"/>
      <c r="I6" s="32"/>
      <c r="J6" s="26"/>
      <c r="K6" s="30">
        <f>SUM(J8:J13)</f>
        <v>0</v>
      </c>
    </row>
    <row r="7" spans="1:11">
      <c r="A7" s="33"/>
      <c r="B7" s="34"/>
      <c r="C7" s="34" t="s">
        <v>21</v>
      </c>
      <c r="D7" s="35"/>
      <c r="E7" s="36"/>
      <c r="F7" s="37"/>
      <c r="G7" s="38"/>
      <c r="H7" s="39"/>
      <c r="I7" s="40" t="s">
        <v>21</v>
      </c>
      <c r="J7" s="37"/>
      <c r="K7" s="38"/>
    </row>
    <row r="8" spans="1:11">
      <c r="A8" s="164"/>
      <c r="B8" s="165"/>
      <c r="C8" s="165"/>
      <c r="D8" s="165"/>
      <c r="E8" s="166"/>
      <c r="F8" s="42">
        <v>0</v>
      </c>
      <c r="G8" s="38"/>
      <c r="H8" s="167"/>
      <c r="I8" s="168"/>
      <c r="J8" s="42"/>
      <c r="K8" s="38"/>
    </row>
    <row r="9" spans="1:11">
      <c r="A9" s="164"/>
      <c r="B9" s="165"/>
      <c r="C9" s="165"/>
      <c r="D9" s="165"/>
      <c r="E9" s="166"/>
      <c r="F9" s="42"/>
      <c r="G9" s="38"/>
      <c r="H9" s="167"/>
      <c r="I9" s="168"/>
      <c r="J9" s="42"/>
      <c r="K9" s="38"/>
    </row>
    <row r="10" spans="1:11">
      <c r="A10" s="164"/>
      <c r="B10" s="165"/>
      <c r="C10" s="165"/>
      <c r="D10" s="165"/>
      <c r="E10" s="166"/>
      <c r="F10" s="42"/>
      <c r="G10" s="38"/>
      <c r="H10" s="167"/>
      <c r="I10" s="168"/>
      <c r="J10" s="42"/>
      <c r="K10" s="38"/>
    </row>
    <row r="11" spans="1:11">
      <c r="A11" s="164"/>
      <c r="B11" s="165"/>
      <c r="C11" s="165"/>
      <c r="D11" s="165"/>
      <c r="E11" s="166"/>
      <c r="F11" s="42"/>
      <c r="G11" s="38"/>
      <c r="H11" s="167"/>
      <c r="I11" s="168"/>
      <c r="J11" s="42"/>
      <c r="K11" s="38"/>
    </row>
    <row r="12" spans="1:11">
      <c r="A12" s="164"/>
      <c r="B12" s="165"/>
      <c r="C12" s="165"/>
      <c r="D12" s="165"/>
      <c r="E12" s="166"/>
      <c r="F12" s="42"/>
      <c r="G12" s="38"/>
      <c r="H12" s="167"/>
      <c r="I12" s="168"/>
      <c r="J12" s="42"/>
      <c r="K12" s="38"/>
    </row>
    <row r="13" spans="1:11">
      <c r="A13" s="164"/>
      <c r="B13" s="165"/>
      <c r="C13" s="165"/>
      <c r="D13" s="165"/>
      <c r="E13" s="166"/>
      <c r="F13" s="43"/>
      <c r="G13" s="44"/>
      <c r="H13" s="167"/>
      <c r="I13" s="168"/>
      <c r="J13" s="45"/>
      <c r="K13" s="44"/>
    </row>
    <row r="14" spans="1:11">
      <c r="A14" s="46" t="s">
        <v>22</v>
      </c>
      <c r="B14" s="47"/>
      <c r="C14" s="47"/>
      <c r="D14" s="47"/>
      <c r="E14" s="48"/>
      <c r="F14" s="49"/>
      <c r="G14" s="50" t="s">
        <v>18</v>
      </c>
      <c r="H14" s="47"/>
      <c r="I14" s="48"/>
      <c r="J14" s="51"/>
      <c r="K14" s="50" t="s">
        <v>19</v>
      </c>
    </row>
    <row r="15" spans="1:11">
      <c r="A15" s="52" t="s">
        <v>23</v>
      </c>
      <c r="B15" s="47"/>
      <c r="C15" s="47"/>
      <c r="D15" s="53"/>
      <c r="E15" s="54"/>
      <c r="F15" s="49"/>
      <c r="G15" s="55">
        <v>730.3</v>
      </c>
      <c r="H15" s="56"/>
      <c r="I15" s="56"/>
      <c r="J15" s="51"/>
      <c r="K15" s="55">
        <f>SUM(J17:J20)</f>
        <v>0</v>
      </c>
    </row>
    <row r="16" spans="1:11">
      <c r="A16" s="33"/>
      <c r="B16" s="34"/>
      <c r="C16" s="34" t="s">
        <v>21</v>
      </c>
      <c r="D16" s="35"/>
      <c r="E16" s="57"/>
      <c r="F16" s="37"/>
      <c r="G16" s="38"/>
      <c r="H16" s="39"/>
      <c r="I16" s="40" t="s">
        <v>21</v>
      </c>
      <c r="J16" s="37"/>
      <c r="K16" s="38"/>
    </row>
    <row r="17" spans="1:11">
      <c r="A17" s="164" t="s">
        <v>65</v>
      </c>
      <c r="B17" s="165"/>
      <c r="C17" s="165"/>
      <c r="D17" s="165"/>
      <c r="E17" s="166"/>
      <c r="F17" s="37">
        <v>670.3</v>
      </c>
      <c r="G17" s="38"/>
      <c r="H17" s="39"/>
      <c r="I17" s="40"/>
      <c r="J17" s="37"/>
      <c r="K17" s="38"/>
    </row>
    <row r="18" spans="1:11">
      <c r="A18" s="139"/>
      <c r="B18" s="140"/>
      <c r="C18" s="140"/>
      <c r="D18" s="140"/>
      <c r="E18" s="141"/>
      <c r="F18" s="37"/>
      <c r="G18" s="38"/>
      <c r="H18" s="39"/>
      <c r="I18" s="40"/>
      <c r="J18" s="37"/>
      <c r="K18" s="38"/>
    </row>
    <row r="19" spans="1:11">
      <c r="A19" s="139"/>
      <c r="B19" s="140"/>
      <c r="C19" s="140"/>
      <c r="D19" s="140"/>
      <c r="E19" s="141"/>
      <c r="F19" s="37"/>
      <c r="G19" s="38"/>
      <c r="H19" s="39"/>
      <c r="I19" s="40"/>
      <c r="J19" s="37"/>
      <c r="K19" s="38"/>
    </row>
    <row r="20" spans="1:11">
      <c r="A20" s="164"/>
      <c r="B20" s="165"/>
      <c r="C20" s="165"/>
      <c r="D20" s="165"/>
      <c r="E20" s="166"/>
      <c r="F20" s="58"/>
      <c r="G20" s="59"/>
      <c r="H20" s="60"/>
      <c r="I20" s="61"/>
      <c r="J20" s="58"/>
      <c r="K20" s="59"/>
    </row>
    <row r="21" spans="1:11">
      <c r="A21" s="46" t="s">
        <v>24</v>
      </c>
      <c r="B21" s="47"/>
      <c r="C21" s="47"/>
      <c r="D21" s="47"/>
      <c r="E21" s="48"/>
      <c r="F21" s="49"/>
      <c r="G21" s="50" t="s">
        <v>18</v>
      </c>
      <c r="H21" s="62"/>
      <c r="I21" s="63"/>
      <c r="J21" s="49"/>
      <c r="K21" s="50" t="s">
        <v>19</v>
      </c>
    </row>
    <row r="22" spans="1:11">
      <c r="A22" s="52" t="s">
        <v>25</v>
      </c>
      <c r="B22" s="47"/>
      <c r="C22" s="47"/>
      <c r="D22" s="64"/>
      <c r="E22" s="64"/>
      <c r="F22" s="49"/>
      <c r="G22" s="55">
        <f>SUM(F24:F25)</f>
        <v>0</v>
      </c>
      <c r="H22" s="65"/>
      <c r="I22" s="56"/>
      <c r="J22" s="51"/>
      <c r="K22" s="55">
        <f>SUM(J24:J25)</f>
        <v>0</v>
      </c>
    </row>
    <row r="23" spans="1:11">
      <c r="A23" s="33"/>
      <c r="B23" s="34"/>
      <c r="C23" s="34" t="s">
        <v>21</v>
      </c>
      <c r="D23" s="35"/>
      <c r="E23" s="36"/>
      <c r="F23" s="37"/>
      <c r="G23" s="66"/>
      <c r="H23" s="39"/>
      <c r="I23" s="40" t="s">
        <v>21</v>
      </c>
      <c r="J23" s="37"/>
      <c r="K23" s="38"/>
    </row>
    <row r="24" spans="1:11">
      <c r="A24" s="176"/>
      <c r="B24" s="177"/>
      <c r="C24" s="177"/>
      <c r="D24" s="177"/>
      <c r="E24" s="178"/>
      <c r="F24" s="69"/>
      <c r="G24" s="70"/>
      <c r="H24" s="71"/>
      <c r="I24" s="72"/>
      <c r="J24" s="69"/>
      <c r="K24" s="73"/>
    </row>
    <row r="25" spans="1:11">
      <c r="A25" s="176"/>
      <c r="B25" s="177"/>
      <c r="C25" s="177"/>
      <c r="D25" s="177"/>
      <c r="E25" s="178"/>
      <c r="F25" s="69"/>
      <c r="G25" s="70"/>
      <c r="H25" s="71"/>
      <c r="I25" s="72"/>
      <c r="J25" s="69"/>
      <c r="K25" s="73"/>
    </row>
    <row r="26" spans="1:11">
      <c r="A26" s="46" t="s">
        <v>26</v>
      </c>
      <c r="B26" s="47"/>
      <c r="C26" s="47"/>
      <c r="D26" s="47"/>
      <c r="E26" s="48"/>
      <c r="F26" s="49"/>
      <c r="G26" s="50" t="s">
        <v>18</v>
      </c>
      <c r="H26" s="47"/>
      <c r="I26" s="48"/>
      <c r="J26" s="51"/>
      <c r="K26" s="50" t="s">
        <v>19</v>
      </c>
    </row>
    <row r="27" spans="1:11">
      <c r="A27" s="52" t="s">
        <v>27</v>
      </c>
      <c r="B27" s="47"/>
      <c r="C27" s="47"/>
      <c r="D27" s="64"/>
      <c r="E27" s="54"/>
      <c r="F27" s="49"/>
      <c r="G27" s="55">
        <f>SUM(F29:F38)</f>
        <v>0</v>
      </c>
      <c r="H27" s="78"/>
      <c r="I27" s="79"/>
      <c r="J27" s="80"/>
      <c r="K27" s="81">
        <f>SUM(J29:J38)</f>
        <v>1500</v>
      </c>
    </row>
    <row r="28" spans="1:11">
      <c r="A28" s="82"/>
      <c r="B28" s="83"/>
      <c r="C28" s="34" t="s">
        <v>21</v>
      </c>
      <c r="D28" s="84"/>
      <c r="E28" s="57"/>
      <c r="F28" s="37"/>
      <c r="G28" s="38"/>
      <c r="H28" s="83"/>
      <c r="I28" s="40" t="s">
        <v>21</v>
      </c>
      <c r="J28" s="85"/>
      <c r="K28" s="38"/>
    </row>
    <row r="29" spans="1:11">
      <c r="A29" s="171" t="s">
        <v>64</v>
      </c>
      <c r="B29" s="172"/>
      <c r="C29" s="172"/>
      <c r="D29" s="172"/>
      <c r="E29" s="173"/>
      <c r="F29" s="69"/>
      <c r="G29" s="73"/>
      <c r="H29" s="71"/>
      <c r="I29" s="72"/>
      <c r="J29" s="69">
        <v>266.14999999999998</v>
      </c>
      <c r="K29" s="73"/>
    </row>
    <row r="30" spans="1:11">
      <c r="A30" s="147" t="s">
        <v>81</v>
      </c>
      <c r="B30" s="88"/>
      <c r="C30" s="88"/>
      <c r="D30" s="88"/>
      <c r="E30" s="89"/>
      <c r="F30" s="69"/>
      <c r="G30" s="73"/>
      <c r="H30" s="71"/>
      <c r="I30" s="72"/>
      <c r="J30" s="69">
        <v>500</v>
      </c>
      <c r="K30" s="73"/>
    </row>
    <row r="31" spans="1:11">
      <c r="A31" s="155" t="s">
        <v>98</v>
      </c>
      <c r="B31" s="88"/>
      <c r="C31" s="88"/>
      <c r="D31" s="88"/>
      <c r="E31" s="89"/>
      <c r="F31" s="69"/>
      <c r="G31" s="73"/>
      <c r="H31" s="71"/>
      <c r="I31" s="112"/>
      <c r="J31" s="69">
        <v>733.85</v>
      </c>
      <c r="K31" s="73"/>
    </row>
    <row r="32" spans="1:11">
      <c r="A32" s="86"/>
      <c r="B32" s="88"/>
      <c r="C32" s="88"/>
      <c r="D32" s="88"/>
      <c r="E32" s="89"/>
      <c r="F32" s="69"/>
      <c r="G32" s="73"/>
      <c r="H32" s="71"/>
      <c r="I32" s="72"/>
      <c r="J32" s="69"/>
      <c r="K32" s="73"/>
    </row>
    <row r="33" spans="1:11">
      <c r="A33" s="86"/>
      <c r="B33" s="88"/>
      <c r="C33" s="88"/>
      <c r="D33" s="88"/>
      <c r="E33" s="89"/>
      <c r="F33" s="69"/>
      <c r="G33" s="73"/>
      <c r="H33" s="71"/>
      <c r="I33" s="72"/>
      <c r="J33" s="69"/>
      <c r="K33" s="73"/>
    </row>
    <row r="34" spans="1:11">
      <c r="A34" s="86"/>
      <c r="B34" s="88"/>
      <c r="C34" s="88"/>
      <c r="D34" s="88"/>
      <c r="E34" s="89"/>
      <c r="F34" s="69"/>
      <c r="G34" s="73"/>
      <c r="H34" s="71"/>
      <c r="I34" s="72"/>
      <c r="J34" s="69"/>
      <c r="K34" s="73"/>
    </row>
    <row r="35" spans="1:11">
      <c r="A35" s="86"/>
      <c r="B35" s="88"/>
      <c r="C35" s="88"/>
      <c r="D35" s="88"/>
      <c r="E35" s="89"/>
      <c r="F35" s="69"/>
      <c r="G35" s="73"/>
      <c r="I35" s="71"/>
      <c r="J35" s="69"/>
      <c r="K35" s="73"/>
    </row>
    <row r="36" spans="1:11">
      <c r="A36" s="86"/>
      <c r="B36" s="88"/>
      <c r="C36" s="88"/>
      <c r="D36" s="88"/>
      <c r="E36" s="89"/>
      <c r="F36" s="69"/>
      <c r="G36" s="73"/>
      <c r="I36" s="71"/>
      <c r="J36" s="69"/>
      <c r="K36" s="73"/>
    </row>
    <row r="37" spans="1:11">
      <c r="A37" s="86"/>
      <c r="B37" s="88"/>
      <c r="C37" s="88"/>
      <c r="D37" s="88"/>
      <c r="E37" s="89"/>
      <c r="F37" s="69"/>
      <c r="G37" s="73"/>
      <c r="I37" s="71"/>
      <c r="J37" s="69"/>
      <c r="K37" s="73"/>
    </row>
    <row r="38" spans="1:11">
      <c r="A38" s="90"/>
      <c r="B38" s="18"/>
      <c r="C38" s="18"/>
      <c r="D38" s="18"/>
      <c r="E38" s="19"/>
      <c r="F38" s="74"/>
      <c r="G38" s="44"/>
      <c r="H38" s="76"/>
      <c r="I38" s="77"/>
      <c r="J38" s="74"/>
      <c r="K38" s="44"/>
    </row>
    <row r="39" spans="1:11">
      <c r="A39" s="46" t="s">
        <v>28</v>
      </c>
      <c r="B39" s="47"/>
      <c r="C39" s="47"/>
      <c r="D39" s="47"/>
      <c r="E39" s="48"/>
      <c r="F39" s="49"/>
      <c r="G39" s="50" t="s">
        <v>18</v>
      </c>
      <c r="H39" s="62"/>
      <c r="I39" s="63"/>
      <c r="J39" s="49"/>
      <c r="K39" s="50" t="s">
        <v>19</v>
      </c>
    </row>
    <row r="40" spans="1:11">
      <c r="A40" s="52"/>
      <c r="B40" s="47"/>
      <c r="C40" s="47"/>
      <c r="D40" s="64"/>
      <c r="E40" s="64"/>
      <c r="F40" s="49"/>
      <c r="G40" s="55">
        <f>SUM(F42:F42)</f>
        <v>0</v>
      </c>
      <c r="H40" s="65"/>
      <c r="I40" s="56"/>
      <c r="J40" s="51"/>
      <c r="K40" s="55">
        <f>SUM(J42:J42)</f>
        <v>0</v>
      </c>
    </row>
    <row r="41" spans="1:11">
      <c r="A41" s="91"/>
      <c r="B41" s="92"/>
      <c r="C41" s="92" t="s">
        <v>21</v>
      </c>
      <c r="D41" s="35"/>
      <c r="E41" s="36"/>
      <c r="F41" s="37"/>
      <c r="G41" s="66"/>
      <c r="H41" s="39"/>
      <c r="I41" s="40" t="s">
        <v>21</v>
      </c>
      <c r="J41" s="93"/>
      <c r="K41" s="38"/>
    </row>
    <row r="42" spans="1:11">
      <c r="A42" s="91"/>
      <c r="B42" s="92"/>
      <c r="C42" s="92"/>
      <c r="D42" s="35"/>
      <c r="E42" s="36"/>
      <c r="F42" s="37">
        <v>0</v>
      </c>
      <c r="G42" s="66"/>
      <c r="H42" s="39"/>
      <c r="I42" s="40"/>
      <c r="J42" s="93"/>
      <c r="K42" s="38"/>
    </row>
    <row r="43" spans="1:11">
      <c r="A43" s="46" t="s">
        <v>29</v>
      </c>
      <c r="B43" s="47"/>
      <c r="C43" s="47"/>
      <c r="D43" s="47"/>
      <c r="E43" s="48"/>
      <c r="F43" s="49"/>
      <c r="G43" s="50" t="s">
        <v>18</v>
      </c>
      <c r="H43" s="47"/>
      <c r="I43" s="48"/>
      <c r="J43" s="51"/>
      <c r="K43" s="50" t="s">
        <v>19</v>
      </c>
    </row>
    <row r="44" spans="1:11">
      <c r="A44" s="52"/>
      <c r="B44" s="47"/>
      <c r="C44" s="47"/>
      <c r="D44" s="64"/>
      <c r="E44" s="64"/>
      <c r="F44" s="49"/>
      <c r="G44" s="55">
        <f>SUM(F46:F46)</f>
        <v>0</v>
      </c>
      <c r="H44" s="65"/>
      <c r="I44" s="94"/>
      <c r="J44" s="51"/>
      <c r="K44" s="55">
        <f>SUM(J46:J46)</f>
        <v>0</v>
      </c>
    </row>
    <row r="45" spans="1:11">
      <c r="A45" s="33"/>
      <c r="B45" s="34"/>
      <c r="C45" s="34" t="s">
        <v>21</v>
      </c>
      <c r="D45" s="35"/>
      <c r="E45" s="36"/>
      <c r="F45" s="37"/>
      <c r="G45" s="66"/>
      <c r="H45" s="39"/>
      <c r="I45" s="40" t="s">
        <v>21</v>
      </c>
      <c r="J45" s="37"/>
      <c r="K45" s="38"/>
    </row>
    <row r="46" spans="1:11">
      <c r="A46" s="95"/>
      <c r="B46" s="76"/>
      <c r="C46" s="76"/>
      <c r="D46" s="76"/>
      <c r="E46" s="77"/>
      <c r="F46" s="58">
        <v>0</v>
      </c>
      <c r="G46" s="75"/>
      <c r="H46" s="76"/>
      <c r="I46" s="77"/>
      <c r="J46" s="74"/>
      <c r="K46" s="44"/>
    </row>
    <row r="47" spans="1:11">
      <c r="A47" s="46" t="s">
        <v>30</v>
      </c>
      <c r="B47" s="96"/>
      <c r="C47" s="96"/>
      <c r="D47" s="96"/>
      <c r="E47" s="97"/>
      <c r="F47" s="98"/>
      <c r="G47" s="50" t="s">
        <v>18</v>
      </c>
      <c r="H47" s="96"/>
      <c r="I47" s="97"/>
      <c r="J47" s="99"/>
      <c r="K47" s="50" t="s">
        <v>19</v>
      </c>
    </row>
    <row r="48" spans="1:11">
      <c r="A48" s="52"/>
      <c r="B48" s="47"/>
      <c r="C48" s="47"/>
      <c r="D48" s="64"/>
      <c r="E48" s="64"/>
      <c r="F48" s="49"/>
      <c r="G48" s="55">
        <f>SUM(F50:F50)</f>
        <v>0</v>
      </c>
      <c r="H48" s="65"/>
      <c r="I48" s="56"/>
      <c r="J48" s="51"/>
      <c r="K48" s="55">
        <f>SUM(J50:J50)</f>
        <v>0</v>
      </c>
    </row>
    <row r="49" spans="1:11">
      <c r="A49" s="86"/>
      <c r="B49" s="88"/>
      <c r="C49" s="34" t="s">
        <v>21</v>
      </c>
      <c r="D49" s="71"/>
      <c r="E49" s="89"/>
      <c r="F49" s="69"/>
      <c r="G49" s="73"/>
      <c r="H49" s="138"/>
      <c r="I49" s="40" t="s">
        <v>21</v>
      </c>
      <c r="J49" s="100"/>
      <c r="K49" s="73"/>
    </row>
    <row r="50" spans="1:11">
      <c r="A50" s="67"/>
      <c r="B50" s="71"/>
      <c r="C50" s="71"/>
      <c r="D50" s="71"/>
      <c r="E50" s="72"/>
      <c r="F50" s="69">
        <v>0</v>
      </c>
      <c r="G50" s="73"/>
      <c r="H50" s="71"/>
      <c r="I50" s="88"/>
      <c r="J50" s="69"/>
      <c r="K50" s="73"/>
    </row>
    <row r="51" spans="1:11">
      <c r="A51" s="101" t="s">
        <v>31</v>
      </c>
      <c r="B51" s="102" t="s">
        <v>32</v>
      </c>
      <c r="C51" s="103"/>
      <c r="D51" s="104"/>
      <c r="E51" s="105"/>
      <c r="F51" s="98"/>
      <c r="G51" s="50" t="s">
        <v>18</v>
      </c>
      <c r="H51" s="104"/>
      <c r="I51" s="105"/>
      <c r="J51" s="98"/>
      <c r="K51" s="50" t="s">
        <v>19</v>
      </c>
    </row>
    <row r="52" spans="1:11">
      <c r="A52" s="52"/>
      <c r="B52" s="47"/>
      <c r="C52" s="47"/>
      <c r="D52" s="64"/>
      <c r="E52" s="64"/>
      <c r="F52" s="51"/>
      <c r="G52" s="55">
        <f>SUM(F54:F74)</f>
        <v>192</v>
      </c>
      <c r="H52" s="65"/>
      <c r="I52" s="56"/>
      <c r="J52" s="51"/>
      <c r="K52" s="55">
        <f>SUM(J54:J74)</f>
        <v>191</v>
      </c>
    </row>
    <row r="53" spans="1:11">
      <c r="A53" s="106"/>
      <c r="B53" s="41"/>
      <c r="C53" s="41" t="s">
        <v>21</v>
      </c>
      <c r="D53" s="107"/>
      <c r="E53" s="108"/>
      <c r="F53" s="109"/>
      <c r="G53" s="66"/>
      <c r="H53" s="110"/>
      <c r="I53" s="40" t="s">
        <v>21</v>
      </c>
      <c r="J53" s="109"/>
      <c r="K53" s="38"/>
    </row>
    <row r="54" spans="1:11">
      <c r="A54" s="67" t="s">
        <v>33</v>
      </c>
      <c r="B54" s="68"/>
      <c r="C54" s="111"/>
      <c r="D54" s="68"/>
      <c r="E54" s="112"/>
      <c r="F54" s="113">
        <v>0</v>
      </c>
      <c r="G54" s="66"/>
      <c r="H54" s="68"/>
      <c r="I54" s="112"/>
      <c r="J54" s="113"/>
      <c r="K54" s="38"/>
    </row>
    <row r="55" spans="1:11">
      <c r="A55" s="33" t="s">
        <v>34</v>
      </c>
      <c r="B55" s="41"/>
      <c r="C55" s="114"/>
      <c r="D55" s="107"/>
      <c r="E55" s="108"/>
      <c r="F55" s="109">
        <v>192</v>
      </c>
      <c r="G55" s="66"/>
      <c r="H55" s="174"/>
      <c r="I55" s="175"/>
      <c r="J55" s="109">
        <v>191</v>
      </c>
      <c r="K55" s="38"/>
    </row>
    <row r="56" spans="1:11">
      <c r="A56" s="67" t="s">
        <v>35</v>
      </c>
      <c r="B56" s="115"/>
      <c r="C56" s="116"/>
      <c r="D56" s="87"/>
      <c r="E56" s="87"/>
      <c r="F56" s="117">
        <v>0</v>
      </c>
      <c r="G56" s="70"/>
      <c r="H56" s="68"/>
      <c r="I56" s="68"/>
      <c r="J56" s="117"/>
      <c r="K56" s="73"/>
    </row>
    <row r="57" spans="1:11">
      <c r="A57" s="67" t="s">
        <v>36</v>
      </c>
      <c r="B57" s="68"/>
      <c r="C57" s="111"/>
      <c r="D57" s="68"/>
      <c r="E57" s="112"/>
      <c r="F57" s="113">
        <v>0</v>
      </c>
      <c r="G57" s="70"/>
      <c r="H57" s="68"/>
      <c r="I57" s="68"/>
      <c r="J57" s="113"/>
      <c r="K57" s="73"/>
    </row>
    <row r="58" spans="1:11">
      <c r="A58" s="67" t="s">
        <v>37</v>
      </c>
      <c r="B58" s="68"/>
      <c r="C58" s="111"/>
      <c r="D58" s="68"/>
      <c r="E58" s="112"/>
      <c r="F58" s="113">
        <v>0</v>
      </c>
      <c r="G58" s="70"/>
      <c r="H58" s="68"/>
      <c r="I58" s="112"/>
      <c r="J58" s="113"/>
      <c r="K58" s="73"/>
    </row>
    <row r="59" spans="1:11">
      <c r="A59" s="67" t="s">
        <v>38</v>
      </c>
      <c r="B59" s="68"/>
      <c r="C59" s="111"/>
      <c r="D59" s="68"/>
      <c r="E59" s="112"/>
      <c r="F59" s="113">
        <v>0</v>
      </c>
      <c r="G59" s="70"/>
      <c r="H59" s="68"/>
      <c r="I59" s="112"/>
      <c r="J59" s="113"/>
      <c r="K59" s="73"/>
    </row>
    <row r="60" spans="1:11">
      <c r="A60" s="67" t="s">
        <v>39</v>
      </c>
      <c r="B60" s="68"/>
      <c r="C60" s="111"/>
      <c r="D60" s="68"/>
      <c r="E60" s="112"/>
      <c r="F60" s="113">
        <v>0</v>
      </c>
      <c r="G60" s="70"/>
      <c r="H60" s="68"/>
      <c r="I60" s="112"/>
      <c r="J60" s="113"/>
      <c r="K60" s="73"/>
    </row>
    <row r="61" spans="1:11">
      <c r="A61" s="67" t="s">
        <v>40</v>
      </c>
      <c r="B61" s="68"/>
      <c r="C61" s="111"/>
      <c r="D61" s="68"/>
      <c r="E61" s="112"/>
      <c r="F61" s="113">
        <v>0</v>
      </c>
      <c r="G61" s="70"/>
      <c r="H61" s="68"/>
      <c r="I61" s="112"/>
      <c r="J61" s="113"/>
      <c r="K61" s="73"/>
    </row>
    <row r="62" spans="1:11">
      <c r="A62" s="67" t="s">
        <v>41</v>
      </c>
      <c r="B62" s="68"/>
      <c r="C62" s="111"/>
      <c r="D62" s="68"/>
      <c r="E62" s="112"/>
      <c r="F62" s="113">
        <v>0</v>
      </c>
      <c r="G62" s="70"/>
      <c r="H62" s="68"/>
      <c r="I62" s="68"/>
      <c r="J62" s="113"/>
      <c r="K62" s="73"/>
    </row>
    <row r="63" spans="1:11">
      <c r="A63" s="67" t="s">
        <v>42</v>
      </c>
      <c r="B63" s="68"/>
      <c r="C63" s="111"/>
      <c r="D63" s="68"/>
      <c r="E63" s="112"/>
      <c r="F63" s="113">
        <v>0</v>
      </c>
      <c r="G63" s="70"/>
      <c r="H63" s="68"/>
      <c r="I63" s="112"/>
      <c r="J63" s="113"/>
      <c r="K63" s="73"/>
    </row>
    <row r="64" spans="1:11">
      <c r="A64" s="67" t="s">
        <v>43</v>
      </c>
      <c r="B64" s="88"/>
      <c r="C64" s="88"/>
      <c r="D64" s="88"/>
      <c r="E64" s="89"/>
      <c r="F64" s="113">
        <v>0</v>
      </c>
      <c r="G64" s="73"/>
      <c r="H64" s="87"/>
      <c r="I64" s="118"/>
      <c r="J64" s="113"/>
      <c r="K64" s="73"/>
    </row>
    <row r="65" spans="1:11">
      <c r="A65" s="67" t="s">
        <v>44</v>
      </c>
      <c r="B65" s="88"/>
      <c r="C65" s="88"/>
      <c r="D65" s="88"/>
      <c r="E65" s="89"/>
      <c r="F65" s="113">
        <v>0</v>
      </c>
      <c r="G65" s="73"/>
      <c r="H65" s="87"/>
      <c r="I65" s="118"/>
      <c r="J65" s="113"/>
      <c r="K65" s="73"/>
    </row>
    <row r="66" spans="1:11">
      <c r="A66" s="67" t="s">
        <v>45</v>
      </c>
      <c r="B66" s="88"/>
      <c r="C66" s="88"/>
      <c r="D66" s="88"/>
      <c r="E66" s="89"/>
      <c r="F66" s="113">
        <v>0</v>
      </c>
      <c r="G66" s="73"/>
      <c r="H66" s="87"/>
      <c r="I66" s="118"/>
      <c r="J66" s="113"/>
      <c r="K66" s="73"/>
    </row>
    <row r="67" spans="1:11">
      <c r="A67" s="67" t="s">
        <v>46</v>
      </c>
      <c r="B67" s="88"/>
      <c r="C67" s="88"/>
      <c r="D67" s="88"/>
      <c r="E67" s="89"/>
      <c r="F67" s="113">
        <v>0</v>
      </c>
      <c r="G67" s="73"/>
      <c r="H67" s="87"/>
      <c r="I67" s="118"/>
      <c r="J67" s="113"/>
      <c r="K67" s="73"/>
    </row>
    <row r="68" spans="1:11">
      <c r="A68" s="67" t="s">
        <v>47</v>
      </c>
      <c r="B68" s="88"/>
      <c r="C68" s="88"/>
      <c r="D68" s="88"/>
      <c r="E68" s="89"/>
      <c r="F68" s="113">
        <v>0</v>
      </c>
      <c r="G68" s="73"/>
      <c r="H68" s="87"/>
      <c r="I68" s="118"/>
      <c r="J68" s="113"/>
      <c r="K68" s="73"/>
    </row>
    <row r="69" spans="1:11">
      <c r="A69" s="67" t="s">
        <v>48</v>
      </c>
      <c r="B69" s="88"/>
      <c r="C69" s="88"/>
      <c r="D69" s="88"/>
      <c r="E69" s="89"/>
      <c r="F69" s="113">
        <v>0</v>
      </c>
      <c r="G69" s="73"/>
      <c r="H69" s="87"/>
      <c r="I69" s="118"/>
      <c r="J69" s="113"/>
      <c r="K69" s="73"/>
    </row>
    <row r="70" spans="1:11">
      <c r="A70" s="67" t="s">
        <v>53</v>
      </c>
      <c r="B70" s="88"/>
      <c r="C70" s="88"/>
      <c r="D70" s="88"/>
      <c r="E70" s="89"/>
      <c r="F70" s="113">
        <v>0</v>
      </c>
      <c r="G70" s="73"/>
      <c r="H70" s="87"/>
      <c r="I70" s="118"/>
      <c r="J70" s="113"/>
      <c r="K70" s="73"/>
    </row>
    <row r="71" spans="1:11">
      <c r="A71" s="71" t="s">
        <v>49</v>
      </c>
      <c r="B71" s="88"/>
      <c r="C71" s="88"/>
      <c r="D71" s="88"/>
      <c r="E71" s="89"/>
      <c r="F71" s="113">
        <v>0</v>
      </c>
      <c r="G71" s="73"/>
      <c r="H71" s="87"/>
      <c r="I71" s="118"/>
      <c r="J71" s="113"/>
      <c r="K71" s="73"/>
    </row>
    <row r="72" spans="1:11">
      <c r="A72" s="71" t="s">
        <v>54</v>
      </c>
      <c r="B72" s="88"/>
      <c r="C72" s="88"/>
      <c r="D72" s="88"/>
      <c r="E72" s="89"/>
      <c r="F72" s="113">
        <v>0</v>
      </c>
      <c r="G72" s="73"/>
      <c r="H72" s="87"/>
      <c r="I72" s="118"/>
      <c r="J72" s="113"/>
      <c r="K72" s="73"/>
    </row>
    <row r="73" spans="1:11" ht="15.75">
      <c r="A73" s="71" t="s">
        <v>50</v>
      </c>
      <c r="B73" s="119"/>
      <c r="C73" s="119"/>
      <c r="D73" s="119"/>
      <c r="E73" s="120"/>
      <c r="F73" s="113">
        <v>0</v>
      </c>
      <c r="G73" s="73"/>
      <c r="H73" s="87"/>
      <c r="I73" s="118"/>
      <c r="J73" s="113"/>
      <c r="K73" s="73"/>
    </row>
    <row r="74" spans="1:11">
      <c r="A74" s="71" t="s">
        <v>56</v>
      </c>
      <c r="B74" s="88"/>
      <c r="C74" s="88"/>
      <c r="D74" s="88"/>
      <c r="E74" s="89"/>
      <c r="F74" s="113">
        <v>0</v>
      </c>
      <c r="G74" s="122"/>
      <c r="H74" s="87"/>
      <c r="I74" s="118"/>
      <c r="J74" s="121"/>
      <c r="K74" s="122"/>
    </row>
    <row r="75" spans="1:11" ht="15.75">
      <c r="A75" s="88"/>
      <c r="B75" s="88"/>
      <c r="C75" s="88"/>
      <c r="D75" s="88"/>
      <c r="E75" s="89"/>
      <c r="F75" s="123" t="s">
        <v>51</v>
      </c>
      <c r="G75" s="124">
        <f>SUM(G5:G73)</f>
        <v>922.3</v>
      </c>
      <c r="H75" s="125"/>
      <c r="I75" s="126"/>
      <c r="J75" s="123" t="s">
        <v>52</v>
      </c>
      <c r="K75" s="127">
        <f>SUM(K6:K74)</f>
        <v>1691</v>
      </c>
    </row>
    <row r="76" spans="1:11">
      <c r="A76" s="88"/>
      <c r="B76" s="88"/>
      <c r="C76" s="88"/>
      <c r="D76" s="88"/>
      <c r="E76" s="89"/>
      <c r="F76" s="121"/>
      <c r="G76" s="122"/>
      <c r="H76" s="87"/>
      <c r="I76" s="118"/>
      <c r="J76" s="121"/>
      <c r="K76" s="122"/>
    </row>
    <row r="77" spans="1:11">
      <c r="A77" s="88" t="s">
        <v>58</v>
      </c>
      <c r="B77" s="88"/>
      <c r="C77" s="88"/>
      <c r="D77" s="88"/>
      <c r="E77" s="89"/>
      <c r="F77" s="129">
        <f>K75</f>
        <v>1691</v>
      </c>
      <c r="G77" s="89"/>
      <c r="H77" s="121"/>
      <c r="I77" s="118"/>
      <c r="J77" s="121"/>
      <c r="K77" s="122"/>
    </row>
    <row r="78" spans="1:11">
      <c r="A78" s="88" t="s">
        <v>59</v>
      </c>
      <c r="B78" s="88"/>
      <c r="C78" s="88"/>
      <c r="D78" s="88"/>
      <c r="E78" s="88"/>
      <c r="F78" s="130">
        <f>G75</f>
        <v>922.3</v>
      </c>
      <c r="G78" s="89"/>
      <c r="H78" s="121"/>
      <c r="I78" s="118"/>
      <c r="J78" s="121"/>
      <c r="K78" s="122"/>
    </row>
    <row r="79" spans="1:11">
      <c r="A79" s="88" t="s">
        <v>60</v>
      </c>
      <c r="B79" s="88"/>
      <c r="C79" s="88"/>
      <c r="D79" s="88"/>
      <c r="E79" s="88"/>
      <c r="F79" s="128">
        <f>SUM(K75-G75)</f>
        <v>768.7</v>
      </c>
      <c r="G79" s="89"/>
      <c r="H79" s="121"/>
      <c r="I79" s="118"/>
      <c r="J79" s="121"/>
      <c r="K79" s="122"/>
    </row>
    <row r="80" spans="1:11">
      <c r="A80" s="88"/>
      <c r="B80" s="88"/>
      <c r="C80" s="88"/>
      <c r="D80" s="88"/>
      <c r="E80" s="89"/>
      <c r="F80" s="121"/>
      <c r="G80" s="122"/>
      <c r="H80" s="87"/>
      <c r="I80" s="118"/>
      <c r="J80" s="121"/>
      <c r="K80" s="122"/>
    </row>
    <row r="81" spans="1:11">
      <c r="A81" s="88" t="s">
        <v>99</v>
      </c>
      <c r="B81" s="88"/>
      <c r="C81" s="88"/>
      <c r="D81" s="88"/>
      <c r="E81" s="89"/>
      <c r="F81" s="131">
        <f>K75-G75</f>
        <v>768.7</v>
      </c>
      <c r="G81" s="122"/>
      <c r="H81" s="87"/>
      <c r="I81" s="118"/>
      <c r="J81" s="121"/>
      <c r="K81" s="122"/>
    </row>
    <row r="82" spans="1:11">
      <c r="A82" s="88"/>
      <c r="B82" s="88"/>
      <c r="C82" s="88"/>
      <c r="D82" s="88"/>
      <c r="E82" s="89"/>
      <c r="F82" s="121"/>
      <c r="G82" s="122"/>
      <c r="H82" s="87"/>
      <c r="I82" s="118"/>
      <c r="J82" s="121"/>
      <c r="K82" s="122"/>
    </row>
  </sheetData>
  <mergeCells count="23">
    <mergeCell ref="A17:E17"/>
    <mergeCell ref="A29:E29"/>
    <mergeCell ref="H55:I55"/>
    <mergeCell ref="A20:E20"/>
    <mergeCell ref="A24:E24"/>
    <mergeCell ref="A25:E25"/>
    <mergeCell ref="A13:E13"/>
    <mergeCell ref="H13:I13"/>
    <mergeCell ref="A10:E10"/>
    <mergeCell ref="H10:I10"/>
    <mergeCell ref="A11:E11"/>
    <mergeCell ref="H11:I11"/>
    <mergeCell ref="A1:K1"/>
    <mergeCell ref="A2:G2"/>
    <mergeCell ref="H2:K2"/>
    <mergeCell ref="A3:K3"/>
    <mergeCell ref="A12:E12"/>
    <mergeCell ref="H12:I12"/>
    <mergeCell ref="A6:B6"/>
    <mergeCell ref="A8:E8"/>
    <mergeCell ref="H8:I8"/>
    <mergeCell ref="A9:E9"/>
    <mergeCell ref="H9:I9"/>
  </mergeCells>
  <phoneticPr fontId="20" type="noConversion"/>
  <pageMargins left="0.78740157499999996" right="0.78740157499999996" top="0.42" bottom="0.49" header="0.4" footer="0.4921259845"/>
  <pageSetup paperSize="9" scale="95" orientation="landscape" horizontalDpi="4294967293" r:id="rId1"/>
  <headerFooter alignWithMargins="0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zoomScaleNormal="100" zoomScaleSheetLayoutView="100" workbookViewId="0">
      <selection activeCell="A7" sqref="A7"/>
    </sheetView>
  </sheetViews>
  <sheetFormatPr baseColWidth="10" defaultRowHeight="12.75"/>
  <cols>
    <col min="1" max="1" width="12.7109375" customWidth="1"/>
    <col min="2" max="2" width="45" customWidth="1"/>
    <col min="3" max="4" width="9.7109375" bestFit="1" customWidth="1"/>
    <col min="5" max="5" width="13" customWidth="1"/>
  </cols>
  <sheetData>
    <row r="2" spans="1:7" ht="7.5" customHeight="1"/>
    <row r="3" spans="1:7" ht="31.5" customHeight="1">
      <c r="A3" s="179" t="s">
        <v>0</v>
      </c>
      <c r="B3" s="180"/>
      <c r="C3" s="180"/>
      <c r="D3" s="180"/>
      <c r="E3" s="180"/>
    </row>
    <row r="4" spans="1:7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181" t="s">
        <v>8</v>
      </c>
      <c r="B6" s="182"/>
      <c r="C6" s="182"/>
      <c r="D6" s="183"/>
      <c r="E6" s="3">
        <v>0</v>
      </c>
      <c r="G6" s="4"/>
    </row>
    <row r="7" spans="1:7" ht="16.5" customHeight="1">
      <c r="A7" s="133"/>
      <c r="B7" s="12"/>
      <c r="C7" s="15"/>
      <c r="D7" s="15"/>
      <c r="E7" s="15">
        <f>E6-C7+D7</f>
        <v>0</v>
      </c>
    </row>
    <row r="8" spans="1:7" ht="16.5" customHeight="1">
      <c r="A8" s="133"/>
      <c r="B8" s="12"/>
      <c r="C8" s="15"/>
      <c r="D8" s="15"/>
      <c r="E8" s="15">
        <f t="shared" ref="E8:E27" si="0">E7-C8+D8</f>
        <v>0</v>
      </c>
    </row>
    <row r="9" spans="1:7" ht="16.5" customHeight="1">
      <c r="A9" s="133"/>
      <c r="B9" s="12"/>
      <c r="C9" s="15"/>
      <c r="D9" s="15"/>
      <c r="E9" s="15">
        <f t="shared" si="0"/>
        <v>0</v>
      </c>
    </row>
    <row r="10" spans="1:7" ht="16.5" customHeight="1">
      <c r="A10" s="133"/>
      <c r="B10" s="12"/>
      <c r="C10" s="15"/>
      <c r="D10" s="15"/>
      <c r="E10" s="15">
        <f t="shared" si="0"/>
        <v>0</v>
      </c>
    </row>
    <row r="11" spans="1:7" ht="16.5" customHeight="1">
      <c r="A11" s="133"/>
      <c r="B11" s="12"/>
      <c r="C11" s="15"/>
      <c r="D11" s="15"/>
      <c r="E11" s="15">
        <f t="shared" si="0"/>
        <v>0</v>
      </c>
    </row>
    <row r="12" spans="1:7" ht="16.5" customHeight="1">
      <c r="A12" s="133"/>
      <c r="B12" s="12"/>
      <c r="C12" s="16"/>
      <c r="D12" s="15"/>
      <c r="E12" s="15">
        <f t="shared" si="0"/>
        <v>0</v>
      </c>
    </row>
    <row r="13" spans="1:7" ht="16.5" customHeight="1">
      <c r="A13" s="133"/>
      <c r="B13" s="12"/>
      <c r="C13" s="16"/>
      <c r="D13" s="15"/>
      <c r="E13" s="15">
        <f t="shared" si="0"/>
        <v>0</v>
      </c>
    </row>
    <row r="14" spans="1:7" ht="16.5" customHeight="1">
      <c r="A14" s="133"/>
      <c r="B14" s="12"/>
      <c r="C14" s="16"/>
      <c r="D14" s="15"/>
      <c r="E14" s="15">
        <f t="shared" si="0"/>
        <v>0</v>
      </c>
    </row>
    <row r="15" spans="1:7" ht="16.5" customHeight="1">
      <c r="A15" s="133"/>
      <c r="B15" s="12"/>
      <c r="C15" s="16"/>
      <c r="D15" s="15"/>
      <c r="E15" s="15">
        <f t="shared" si="0"/>
        <v>0</v>
      </c>
    </row>
    <row r="16" spans="1:7" ht="16.5" customHeight="1">
      <c r="A16" s="133"/>
      <c r="B16" s="12"/>
      <c r="C16" s="16"/>
      <c r="D16" s="15"/>
      <c r="E16" s="15">
        <f t="shared" si="0"/>
        <v>0</v>
      </c>
    </row>
    <row r="17" spans="1:5" ht="16.5" customHeight="1">
      <c r="A17" s="133"/>
      <c r="B17" s="12"/>
      <c r="C17" s="16"/>
      <c r="D17" s="15"/>
      <c r="E17" s="15">
        <f t="shared" si="0"/>
        <v>0</v>
      </c>
    </row>
    <row r="18" spans="1:5" ht="16.5" customHeight="1">
      <c r="A18" s="133"/>
      <c r="B18" s="12"/>
      <c r="C18" s="16"/>
      <c r="D18" s="15"/>
      <c r="E18" s="15">
        <f t="shared" si="0"/>
        <v>0</v>
      </c>
    </row>
    <row r="19" spans="1:5" ht="16.5" customHeight="1">
      <c r="A19" s="133"/>
      <c r="B19" s="12"/>
      <c r="C19" s="16"/>
      <c r="D19" s="15"/>
      <c r="E19" s="15">
        <f t="shared" si="0"/>
        <v>0</v>
      </c>
    </row>
    <row r="20" spans="1:5" ht="16.5" customHeight="1">
      <c r="A20" s="133"/>
      <c r="B20" s="12"/>
      <c r="C20" s="16"/>
      <c r="D20" s="15"/>
      <c r="E20" s="15">
        <f t="shared" si="0"/>
        <v>0</v>
      </c>
    </row>
    <row r="21" spans="1:5" ht="16.5" customHeight="1">
      <c r="A21" s="133"/>
      <c r="B21" s="12"/>
      <c r="C21" s="16"/>
      <c r="D21" s="15"/>
      <c r="E21" s="15">
        <f t="shared" si="0"/>
        <v>0</v>
      </c>
    </row>
    <row r="22" spans="1:5" ht="16.5" customHeight="1">
      <c r="A22" s="133"/>
      <c r="B22" s="12"/>
      <c r="C22" s="16"/>
      <c r="D22" s="15"/>
      <c r="E22" s="15">
        <f t="shared" si="0"/>
        <v>0</v>
      </c>
    </row>
    <row r="23" spans="1:5" ht="16.5" customHeight="1">
      <c r="A23" s="133"/>
      <c r="B23" s="12"/>
      <c r="C23" s="16"/>
      <c r="D23" s="15"/>
      <c r="E23" s="15">
        <f t="shared" si="0"/>
        <v>0</v>
      </c>
    </row>
    <row r="24" spans="1:5" ht="16.5" customHeight="1">
      <c r="A24" s="133"/>
      <c r="B24" s="12"/>
      <c r="C24" s="16"/>
      <c r="D24" s="15"/>
      <c r="E24" s="15">
        <f t="shared" si="0"/>
        <v>0</v>
      </c>
    </row>
    <row r="25" spans="1:5" ht="16.5" customHeight="1">
      <c r="A25" s="133"/>
      <c r="B25" s="12"/>
      <c r="C25" s="16"/>
      <c r="D25" s="15"/>
      <c r="E25" s="15">
        <f t="shared" si="0"/>
        <v>0</v>
      </c>
    </row>
    <row r="26" spans="1:5" ht="16.5" customHeight="1">
      <c r="A26" s="7"/>
      <c r="B26" s="1"/>
      <c r="C26" s="15"/>
      <c r="D26" s="15"/>
      <c r="E26" s="15">
        <f t="shared" si="0"/>
        <v>0</v>
      </c>
    </row>
    <row r="27" spans="1:5" ht="16.5" customHeight="1">
      <c r="A27" s="7"/>
      <c r="B27" s="1"/>
      <c r="C27" s="15"/>
      <c r="D27" s="15"/>
      <c r="E27" s="15">
        <f t="shared" si="0"/>
        <v>0</v>
      </c>
    </row>
    <row r="28" spans="1:5" ht="16.5" customHeight="1">
      <c r="A28" s="7"/>
      <c r="B28" s="1"/>
      <c r="C28" s="15"/>
      <c r="D28" s="15"/>
      <c r="E28" s="15">
        <f>E27-C28+D28</f>
        <v>0</v>
      </c>
    </row>
    <row r="29" spans="1:5" ht="16.5" customHeight="1">
      <c r="A29" s="7"/>
      <c r="B29" s="1"/>
      <c r="C29" s="15"/>
      <c r="D29" s="15"/>
      <c r="E29" s="15">
        <f>E28-C29+D29</f>
        <v>0</v>
      </c>
    </row>
    <row r="30" spans="1:5" ht="16.5" customHeight="1">
      <c r="A30" s="7"/>
      <c r="B30" s="1"/>
      <c r="C30" s="15"/>
      <c r="D30" s="15"/>
      <c r="E30" s="15"/>
    </row>
    <row r="31" spans="1:5" ht="16.5" customHeight="1">
      <c r="A31" s="7"/>
      <c r="B31" s="1"/>
      <c r="C31" s="15"/>
      <c r="D31" s="15"/>
      <c r="E31" s="15"/>
    </row>
    <row r="32" spans="1:5" ht="16.5" customHeight="1">
      <c r="A32" s="7"/>
      <c r="B32" s="1"/>
      <c r="C32" s="15"/>
      <c r="D32" s="15"/>
      <c r="E32" s="15"/>
    </row>
    <row r="33" spans="1:5" ht="16.5" customHeight="1">
      <c r="A33" s="7"/>
      <c r="B33" s="1"/>
      <c r="C33" s="15"/>
      <c r="D33" s="15"/>
      <c r="E33" s="15"/>
    </row>
    <row r="34" spans="1:5" ht="16.5" customHeight="1">
      <c r="A34" s="7"/>
      <c r="B34" s="1"/>
      <c r="C34" s="15"/>
      <c r="D34" s="15"/>
      <c r="E34" s="15"/>
    </row>
    <row r="35" spans="1:5" ht="16.5" customHeight="1">
      <c r="A35" s="7"/>
      <c r="B35" s="1"/>
      <c r="C35" s="15"/>
      <c r="D35" s="15"/>
      <c r="E35" s="15"/>
    </row>
    <row r="36" spans="1:5" ht="16.5" customHeight="1">
      <c r="A36" s="7"/>
      <c r="B36" s="1"/>
      <c r="C36" s="15"/>
      <c r="D36" s="15"/>
      <c r="E36" s="15"/>
    </row>
    <row r="37" spans="1:5" ht="16.5" customHeight="1">
      <c r="A37" s="7"/>
      <c r="B37" s="1"/>
      <c r="C37" s="15"/>
      <c r="D37" s="15"/>
      <c r="E37" s="15"/>
    </row>
    <row r="38" spans="1:5" ht="16.5" customHeight="1">
      <c r="A38" s="7"/>
      <c r="B38" s="1"/>
      <c r="C38" s="15"/>
      <c r="D38" s="15"/>
      <c r="E38" s="15"/>
    </row>
    <row r="39" spans="1:5" ht="16.5" customHeight="1">
      <c r="A39" s="7"/>
      <c r="B39" s="1"/>
      <c r="C39" s="15"/>
      <c r="D39" s="15"/>
      <c r="E39" s="15"/>
    </row>
    <row r="40" spans="1:5" ht="16.5" customHeight="1">
      <c r="A40" s="7"/>
      <c r="B40" s="1"/>
      <c r="C40" s="15"/>
      <c r="D40" s="15"/>
      <c r="E40" s="15"/>
    </row>
    <row r="41" spans="1:5" ht="16.5" customHeight="1">
      <c r="A41" s="7"/>
      <c r="B41" s="1"/>
      <c r="C41" s="15"/>
      <c r="D41" s="15"/>
      <c r="E41" s="15"/>
    </row>
    <row r="42" spans="1:5" ht="16.5" customHeight="1">
      <c r="A42" s="7"/>
      <c r="B42" s="1"/>
      <c r="C42" s="15"/>
      <c r="D42" s="15"/>
      <c r="E42" s="15"/>
    </row>
    <row r="43" spans="1:5" ht="16.5" customHeight="1">
      <c r="A43" s="7"/>
      <c r="B43" s="1"/>
      <c r="C43" s="15"/>
      <c r="D43" s="15"/>
      <c r="E43" s="15"/>
    </row>
    <row r="44" spans="1:5" ht="16.5" customHeight="1">
      <c r="A44" s="7"/>
      <c r="B44" s="1"/>
      <c r="C44" s="15"/>
      <c r="D44" s="15"/>
      <c r="E44" s="15"/>
    </row>
    <row r="45" spans="1:5" ht="16.5" customHeight="1">
      <c r="A45" s="7"/>
      <c r="B45" s="1"/>
      <c r="C45" s="15"/>
      <c r="D45" s="15"/>
      <c r="E45" s="15"/>
    </row>
    <row r="46" spans="1:5" ht="16.5" customHeight="1">
      <c r="A46" s="7"/>
      <c r="B46" s="1"/>
      <c r="C46" s="15"/>
      <c r="D46" s="15"/>
      <c r="E46" s="15"/>
    </row>
    <row r="47" spans="1:5" ht="16.5" customHeight="1">
      <c r="A47" s="7"/>
      <c r="B47" s="1"/>
      <c r="C47" s="15"/>
      <c r="D47" s="15"/>
      <c r="E47" s="15"/>
    </row>
    <row r="48" spans="1:5" ht="16.5" customHeight="1">
      <c r="A48" s="7"/>
      <c r="B48" s="1"/>
      <c r="C48" s="15"/>
      <c r="D48" s="15"/>
      <c r="E48" s="15"/>
    </row>
    <row r="49" spans="1:5" ht="16.5" customHeight="1">
      <c r="A49" s="7"/>
      <c r="B49" s="1"/>
      <c r="C49" s="15"/>
      <c r="D49" s="15"/>
      <c r="E49" s="15"/>
    </row>
    <row r="50" spans="1:5" ht="16.5" customHeight="1">
      <c r="A50" s="7"/>
      <c r="B50" s="1"/>
      <c r="C50" s="15"/>
      <c r="D50" s="15"/>
      <c r="E50" s="15"/>
    </row>
    <row r="51" spans="1:5" ht="16.5" customHeight="1">
      <c r="A51" s="7"/>
      <c r="B51" s="1"/>
      <c r="C51" s="15"/>
      <c r="D51" s="15"/>
      <c r="E51" s="15"/>
    </row>
    <row r="52" spans="1:5" ht="16.5" customHeight="1">
      <c r="A52" s="7"/>
      <c r="B52" s="1"/>
      <c r="C52" s="15"/>
      <c r="D52" s="15"/>
      <c r="E52" s="15"/>
    </row>
    <row r="53" spans="1:5" ht="16.5" customHeight="1">
      <c r="A53" s="7"/>
      <c r="B53" s="1"/>
      <c r="C53" s="15"/>
      <c r="D53" s="15"/>
      <c r="E53" s="15"/>
    </row>
    <row r="54" spans="1:5" ht="16.5" customHeight="1">
      <c r="A54" s="7"/>
      <c r="B54" s="1"/>
      <c r="C54" s="15"/>
      <c r="D54" s="15"/>
      <c r="E54" s="15"/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2"/>
  <sheetViews>
    <sheetView tabSelected="1" view="pageBreakPreview" zoomScaleNormal="100" zoomScaleSheetLayoutView="100" workbookViewId="0">
      <selection activeCell="J21" sqref="J21"/>
    </sheetView>
  </sheetViews>
  <sheetFormatPr baseColWidth="10" defaultRowHeight="12.75"/>
  <cols>
    <col min="1" max="1" width="12.7109375" customWidth="1"/>
    <col min="2" max="2" width="43.5703125" customWidth="1"/>
    <col min="3" max="3" width="9.7109375" bestFit="1" customWidth="1"/>
    <col min="4" max="5" width="13" customWidth="1"/>
  </cols>
  <sheetData>
    <row r="2" spans="1:7" ht="7.5" customHeight="1"/>
    <row r="3" spans="1:7" ht="31.5" customHeight="1">
      <c r="A3" s="179" t="s">
        <v>6</v>
      </c>
      <c r="B3" s="180"/>
      <c r="C3" s="180"/>
      <c r="D3" s="180"/>
      <c r="E3" s="180"/>
    </row>
    <row r="4" spans="1:7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181" t="s">
        <v>8</v>
      </c>
      <c r="B6" s="182"/>
      <c r="C6" s="182"/>
      <c r="D6" s="183"/>
      <c r="E6" s="3">
        <v>0</v>
      </c>
      <c r="G6" s="4"/>
    </row>
    <row r="7" spans="1:7" ht="16.5" customHeight="1">
      <c r="A7" s="133">
        <v>43256</v>
      </c>
      <c r="B7" s="143" t="s">
        <v>70</v>
      </c>
      <c r="C7" s="16">
        <v>108</v>
      </c>
      <c r="D7" s="15"/>
      <c r="E7" s="15">
        <f>SUM(E6-C7+D7)</f>
        <v>-108</v>
      </c>
    </row>
    <row r="8" spans="1:7" ht="16.5" customHeight="1">
      <c r="A8" s="133">
        <v>43256</v>
      </c>
      <c r="B8" s="143" t="s">
        <v>71</v>
      </c>
      <c r="C8" s="16">
        <v>125.8</v>
      </c>
      <c r="D8" s="15"/>
      <c r="E8" s="15">
        <f t="shared" ref="E8:E13" si="0">SUM(E7-C8+D8)</f>
        <v>-233.8</v>
      </c>
    </row>
    <row r="9" spans="1:7" ht="16.5" customHeight="1">
      <c r="A9" s="133">
        <v>43256</v>
      </c>
      <c r="B9" s="143" t="s">
        <v>69</v>
      </c>
      <c r="C9" s="16">
        <v>70.2</v>
      </c>
      <c r="D9" s="15"/>
      <c r="E9" s="15">
        <f t="shared" si="0"/>
        <v>-304</v>
      </c>
    </row>
    <row r="10" spans="1:7" ht="16.5" customHeight="1">
      <c r="A10" s="133">
        <v>43408</v>
      </c>
      <c r="B10" s="12" t="s">
        <v>76</v>
      </c>
      <c r="C10" s="16">
        <v>188.4</v>
      </c>
      <c r="D10" s="15"/>
      <c r="E10" s="15">
        <f t="shared" si="0"/>
        <v>-492.4</v>
      </c>
    </row>
    <row r="11" spans="1:7" ht="16.5" customHeight="1">
      <c r="A11" s="133">
        <v>43408</v>
      </c>
      <c r="B11" s="12" t="s">
        <v>77</v>
      </c>
      <c r="C11" s="15">
        <v>69.900000000000006</v>
      </c>
      <c r="D11" s="15"/>
      <c r="E11" s="15">
        <f t="shared" si="0"/>
        <v>-562.29999999999995</v>
      </c>
    </row>
    <row r="12" spans="1:7" ht="16.5" customHeight="1">
      <c r="A12" s="146">
        <v>43408</v>
      </c>
      <c r="B12" s="144" t="s">
        <v>86</v>
      </c>
      <c r="C12" s="145">
        <v>60</v>
      </c>
      <c r="D12" s="15"/>
      <c r="E12" s="15">
        <f t="shared" si="0"/>
        <v>-622.29999999999995</v>
      </c>
    </row>
    <row r="13" spans="1:7" ht="16.5" customHeight="1">
      <c r="A13" s="133">
        <v>43419</v>
      </c>
      <c r="B13" s="12" t="s">
        <v>82</v>
      </c>
      <c r="C13" s="15">
        <v>108</v>
      </c>
      <c r="D13" s="15"/>
      <c r="E13" s="15">
        <f t="shared" si="0"/>
        <v>-730.3</v>
      </c>
    </row>
    <row r="14" spans="1:7" ht="16.5" customHeight="1">
      <c r="A14" s="7"/>
      <c r="B14" s="1"/>
      <c r="C14" s="15"/>
      <c r="D14" s="15"/>
      <c r="E14" s="15">
        <f t="shared" ref="E14:E22" si="1">SUM(E13-C14+D14)</f>
        <v>-730.3</v>
      </c>
    </row>
    <row r="15" spans="1:7" ht="16.5" customHeight="1">
      <c r="A15" s="7"/>
      <c r="B15" s="1"/>
      <c r="C15" s="15"/>
      <c r="D15" s="15"/>
      <c r="E15" s="15">
        <f t="shared" si="1"/>
        <v>-730.3</v>
      </c>
    </row>
    <row r="16" spans="1:7" ht="16.5" customHeight="1">
      <c r="A16" s="133"/>
      <c r="B16" s="12"/>
      <c r="C16" s="15"/>
      <c r="D16" s="15"/>
      <c r="E16" s="15">
        <f>SUM(E15+D16)</f>
        <v>-730.3</v>
      </c>
    </row>
    <row r="17" spans="1:5" ht="16.5" customHeight="1">
      <c r="A17" s="1"/>
      <c r="B17" s="1"/>
      <c r="C17" s="15"/>
      <c r="D17" s="15"/>
      <c r="E17" s="15">
        <f t="shared" si="1"/>
        <v>-730.3</v>
      </c>
    </row>
    <row r="18" spans="1:5" ht="16.5" customHeight="1">
      <c r="A18" s="1"/>
      <c r="B18" s="1"/>
      <c r="C18" s="15"/>
      <c r="D18" s="15"/>
      <c r="E18" s="15">
        <f t="shared" si="1"/>
        <v>-730.3</v>
      </c>
    </row>
    <row r="19" spans="1:5" ht="16.5" customHeight="1">
      <c r="A19" s="1"/>
      <c r="B19" s="1"/>
      <c r="C19" s="15"/>
      <c r="D19" s="15"/>
      <c r="E19" s="15">
        <f t="shared" si="1"/>
        <v>-730.3</v>
      </c>
    </row>
    <row r="20" spans="1:5" ht="16.5" customHeight="1">
      <c r="A20" s="1"/>
      <c r="B20" s="1"/>
      <c r="C20" s="15"/>
      <c r="D20" s="15"/>
      <c r="E20" s="15">
        <f t="shared" si="1"/>
        <v>-730.3</v>
      </c>
    </row>
    <row r="21" spans="1:5" ht="16.5" customHeight="1">
      <c r="A21" s="1"/>
      <c r="B21" s="1"/>
      <c r="C21" s="15"/>
      <c r="D21" s="15"/>
      <c r="E21" s="15">
        <f t="shared" si="1"/>
        <v>-730.3</v>
      </c>
    </row>
    <row r="22" spans="1:5" ht="16.5" customHeight="1">
      <c r="A22" s="1"/>
      <c r="B22" s="1"/>
      <c r="C22" s="15"/>
      <c r="D22" s="15"/>
      <c r="E22" s="15">
        <f t="shared" si="1"/>
        <v>-730.3</v>
      </c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7"/>
  <sheetViews>
    <sheetView view="pageBreakPreview" zoomScaleNormal="100" workbookViewId="0">
      <selection activeCell="A7" sqref="A7:C7"/>
    </sheetView>
  </sheetViews>
  <sheetFormatPr baseColWidth="10" defaultRowHeight="12.75"/>
  <cols>
    <col min="1" max="1" width="10.140625" customWidth="1"/>
    <col min="2" max="2" width="41.7109375" customWidth="1"/>
    <col min="3" max="4" width="13" customWidth="1"/>
    <col min="5" max="5" width="10" customWidth="1"/>
  </cols>
  <sheetData>
    <row r="2" spans="1:7" ht="7.5" customHeight="1"/>
    <row r="3" spans="1:7" ht="31.5" customHeight="1">
      <c r="A3" s="179" t="s">
        <v>7</v>
      </c>
      <c r="B3" s="180"/>
      <c r="C3" s="180"/>
      <c r="D3" s="180"/>
      <c r="E3" s="180"/>
    </row>
    <row r="4" spans="1:7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181" t="s">
        <v>9</v>
      </c>
      <c r="B6" s="182"/>
      <c r="C6" s="182"/>
      <c r="D6" s="183"/>
      <c r="E6" s="3">
        <v>0</v>
      </c>
      <c r="G6" s="4"/>
    </row>
    <row r="7" spans="1:7" ht="16.5" customHeight="1">
      <c r="A7" s="133"/>
      <c r="B7" s="12"/>
      <c r="C7" s="16"/>
      <c r="D7" s="15"/>
      <c r="E7" s="15">
        <f>SUM(E6+D7-C7)</f>
        <v>0</v>
      </c>
    </row>
    <row r="8" spans="1:7" ht="16.5" customHeight="1">
      <c r="A8" s="7"/>
      <c r="B8" s="1"/>
      <c r="C8" s="15"/>
      <c r="D8" s="15"/>
      <c r="E8" s="15">
        <f t="shared" ref="E8:E27" si="0">SUM(E7+D8-C8)</f>
        <v>0</v>
      </c>
    </row>
    <row r="9" spans="1:7" ht="16.5" customHeight="1">
      <c r="A9" s="7"/>
      <c r="B9" s="1"/>
      <c r="C9" s="15"/>
      <c r="D9" s="15"/>
      <c r="E9" s="15">
        <f t="shared" si="0"/>
        <v>0</v>
      </c>
    </row>
    <row r="10" spans="1:7" ht="16.5" customHeight="1">
      <c r="A10" s="7"/>
      <c r="B10" s="1"/>
      <c r="C10" s="15"/>
      <c r="D10" s="15"/>
      <c r="E10" s="15">
        <f t="shared" si="0"/>
        <v>0</v>
      </c>
    </row>
    <row r="11" spans="1:7" ht="16.5" customHeight="1">
      <c r="A11" s="7"/>
      <c r="B11" s="1"/>
      <c r="C11" s="15"/>
      <c r="D11" s="15"/>
      <c r="E11" s="15">
        <f t="shared" si="0"/>
        <v>0</v>
      </c>
    </row>
    <row r="12" spans="1:7" ht="16.5" customHeight="1">
      <c r="A12" s="7"/>
      <c r="B12" s="1"/>
      <c r="C12" s="15"/>
      <c r="D12" s="15"/>
      <c r="E12" s="15">
        <f t="shared" si="0"/>
        <v>0</v>
      </c>
    </row>
    <row r="13" spans="1:7" ht="16.5" customHeight="1">
      <c r="A13" s="7"/>
      <c r="B13" s="1"/>
      <c r="C13" s="15"/>
      <c r="D13" s="15"/>
      <c r="E13" s="15">
        <f t="shared" si="0"/>
        <v>0</v>
      </c>
    </row>
    <row r="14" spans="1:7" ht="16.5" customHeight="1">
      <c r="A14" s="7"/>
      <c r="B14" s="1"/>
      <c r="C14" s="15"/>
      <c r="D14" s="15"/>
      <c r="E14" s="15">
        <f t="shared" si="0"/>
        <v>0</v>
      </c>
    </row>
    <row r="15" spans="1:7" ht="16.5" customHeight="1">
      <c r="A15" s="1"/>
      <c r="B15" s="1"/>
      <c r="C15" s="15"/>
      <c r="D15" s="15"/>
      <c r="E15" s="15">
        <f t="shared" si="0"/>
        <v>0</v>
      </c>
    </row>
    <row r="16" spans="1:7" ht="16.5" customHeight="1">
      <c r="A16" s="1"/>
      <c r="B16" s="1"/>
      <c r="C16" s="15"/>
      <c r="D16" s="15"/>
      <c r="E16" s="15">
        <f t="shared" si="0"/>
        <v>0</v>
      </c>
    </row>
    <row r="17" spans="1:5" ht="16.5" customHeight="1">
      <c r="A17" s="1"/>
      <c r="B17" s="1"/>
      <c r="C17" s="15"/>
      <c r="D17" s="15"/>
      <c r="E17" s="15">
        <f t="shared" si="0"/>
        <v>0</v>
      </c>
    </row>
    <row r="18" spans="1:5" ht="16.5" customHeight="1">
      <c r="A18" s="1"/>
      <c r="B18" s="1"/>
      <c r="C18" s="15"/>
      <c r="D18" s="15"/>
      <c r="E18" s="15">
        <f t="shared" si="0"/>
        <v>0</v>
      </c>
    </row>
    <row r="19" spans="1:5" ht="16.5" customHeight="1">
      <c r="A19" s="1"/>
      <c r="B19" s="1"/>
      <c r="C19" s="15"/>
      <c r="D19" s="15"/>
      <c r="E19" s="15">
        <f t="shared" si="0"/>
        <v>0</v>
      </c>
    </row>
    <row r="20" spans="1:5" ht="16.5" customHeight="1">
      <c r="A20" s="1"/>
      <c r="B20" s="1"/>
      <c r="C20" s="15"/>
      <c r="D20" s="15"/>
      <c r="E20" s="15">
        <f t="shared" si="0"/>
        <v>0</v>
      </c>
    </row>
    <row r="21" spans="1:5" ht="16.5" customHeight="1">
      <c r="A21" s="1"/>
      <c r="B21" s="1"/>
      <c r="C21" s="15"/>
      <c r="D21" s="15"/>
      <c r="E21" s="15">
        <f t="shared" si="0"/>
        <v>0</v>
      </c>
    </row>
    <row r="22" spans="1:5" ht="16.5" customHeight="1">
      <c r="A22" s="1"/>
      <c r="B22" s="1"/>
      <c r="C22" s="15"/>
      <c r="D22" s="15"/>
      <c r="E22" s="15">
        <f t="shared" si="0"/>
        <v>0</v>
      </c>
    </row>
    <row r="23" spans="1:5" ht="16.5" customHeight="1">
      <c r="A23" s="1"/>
      <c r="B23" s="1"/>
      <c r="C23" s="15"/>
      <c r="D23" s="15"/>
      <c r="E23" s="15">
        <f t="shared" si="0"/>
        <v>0</v>
      </c>
    </row>
    <row r="24" spans="1:5" ht="16.5" customHeight="1">
      <c r="A24" s="1"/>
      <c r="B24" s="1"/>
      <c r="C24" s="15"/>
      <c r="D24" s="15"/>
      <c r="E24" s="15">
        <f t="shared" si="0"/>
        <v>0</v>
      </c>
    </row>
    <row r="25" spans="1:5" ht="16.5" customHeight="1">
      <c r="A25" s="1"/>
      <c r="B25" s="1"/>
      <c r="C25" s="15"/>
      <c r="D25" s="15"/>
      <c r="E25" s="15">
        <f t="shared" si="0"/>
        <v>0</v>
      </c>
    </row>
    <row r="26" spans="1:5" ht="16.5" customHeight="1">
      <c r="A26" s="1"/>
      <c r="B26" s="1"/>
      <c r="C26" s="15"/>
      <c r="D26" s="15"/>
      <c r="E26" s="15">
        <f t="shared" si="0"/>
        <v>0</v>
      </c>
    </row>
    <row r="27" spans="1:5" ht="16.5" customHeight="1">
      <c r="A27" s="1"/>
      <c r="B27" s="1"/>
      <c r="C27" s="15"/>
      <c r="D27" s="15"/>
      <c r="E27" s="15">
        <f t="shared" si="0"/>
        <v>0</v>
      </c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V35"/>
  <sheetViews>
    <sheetView topLeftCell="A4" zoomScaleNormal="100" zoomScaleSheetLayoutView="100" workbookViewId="0">
      <selection activeCell="H17" sqref="H17"/>
    </sheetView>
  </sheetViews>
  <sheetFormatPr baseColWidth="10" defaultRowHeight="12.75"/>
  <cols>
    <col min="1" max="1" width="12.7109375" bestFit="1" customWidth="1"/>
    <col min="2" max="2" width="41.85546875" customWidth="1"/>
    <col min="3" max="3" width="11.5703125" customWidth="1"/>
    <col min="4" max="4" width="9.7109375" bestFit="1" customWidth="1"/>
    <col min="5" max="5" width="13" customWidth="1"/>
  </cols>
  <sheetData>
    <row r="2" spans="1:256" ht="7.5" customHeight="1"/>
    <row r="3" spans="1:256" ht="31.5" customHeight="1">
      <c r="A3" s="179" t="s">
        <v>16</v>
      </c>
      <c r="B3" s="180"/>
      <c r="C3" s="180"/>
      <c r="D3" s="180"/>
      <c r="E3" s="180"/>
    </row>
    <row r="4" spans="1:256" ht="13.5" thickBot="1"/>
    <row r="5" spans="1:256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256" ht="16.5" customHeight="1">
      <c r="A6" s="181" t="s">
        <v>9</v>
      </c>
      <c r="B6" s="182"/>
      <c r="C6" s="182"/>
      <c r="D6" s="183"/>
      <c r="E6" s="17">
        <v>0</v>
      </c>
      <c r="G6" s="4"/>
    </row>
    <row r="7" spans="1:256" ht="16.5" customHeight="1">
      <c r="A7" s="150"/>
      <c r="B7" s="153" t="s">
        <v>96</v>
      </c>
      <c r="C7" s="151"/>
      <c r="D7" s="152">
        <v>266.14999999999998</v>
      </c>
      <c r="E7" s="154">
        <f>SUM(E6+D7)</f>
        <v>266.14999999999998</v>
      </c>
      <c r="G7" s="4"/>
    </row>
    <row r="8" spans="1:256" ht="16.5" customHeight="1">
      <c r="A8" s="148">
        <v>43250</v>
      </c>
      <c r="B8" s="143" t="s">
        <v>68</v>
      </c>
      <c r="C8" s="15"/>
      <c r="D8" s="149">
        <v>500</v>
      </c>
      <c r="E8" s="154">
        <f t="shared" ref="E8:E9" si="0">SUM(E7+D8)</f>
        <v>766.15</v>
      </c>
      <c r="G8" s="4"/>
    </row>
    <row r="9" spans="1:256" ht="16.5" customHeight="1">
      <c r="A9" s="133">
        <v>43409</v>
      </c>
      <c r="B9" s="12" t="s">
        <v>87</v>
      </c>
      <c r="C9" s="15"/>
      <c r="D9" s="149">
        <v>733.85</v>
      </c>
      <c r="E9" s="154">
        <f t="shared" si="0"/>
        <v>1500</v>
      </c>
    </row>
    <row r="10" spans="1:256" s="137" customFormat="1" ht="16.5" customHeight="1">
      <c r="A10" s="133"/>
      <c r="B10" s="12"/>
      <c r="C10" s="15"/>
      <c r="D10" s="15"/>
      <c r="E10" s="15">
        <f t="shared" ref="E10:E35" si="1">E9-C10+D10</f>
        <v>1500</v>
      </c>
      <c r="F10" s="134"/>
      <c r="G10" s="135"/>
      <c r="H10" s="135"/>
      <c r="I10" s="136"/>
      <c r="J10" s="134"/>
      <c r="K10" s="135"/>
      <c r="L10" s="135"/>
      <c r="M10" s="136"/>
      <c r="N10" s="134"/>
      <c r="O10" s="135"/>
      <c r="P10" s="135"/>
      <c r="Q10" s="136"/>
      <c r="R10" s="134"/>
      <c r="S10" s="135"/>
      <c r="T10" s="135"/>
      <c r="U10" s="136"/>
      <c r="V10" s="134"/>
      <c r="W10" s="135"/>
      <c r="X10" s="135"/>
      <c r="Y10" s="136"/>
      <c r="Z10" s="134"/>
      <c r="AA10" s="135"/>
      <c r="AB10" s="135"/>
      <c r="AC10" s="136"/>
      <c r="AD10" s="134"/>
      <c r="AE10" s="135"/>
      <c r="AF10" s="135"/>
      <c r="AG10" s="136"/>
      <c r="AH10" s="134"/>
      <c r="AI10" s="135"/>
      <c r="AJ10" s="135"/>
      <c r="AK10" s="136"/>
      <c r="AL10" s="134"/>
      <c r="AM10" s="135"/>
      <c r="AN10" s="135"/>
      <c r="AO10" s="136"/>
      <c r="AP10" s="134"/>
      <c r="AQ10" s="135"/>
      <c r="AR10" s="135"/>
      <c r="AS10" s="136"/>
      <c r="AT10" s="134"/>
      <c r="AU10" s="135"/>
      <c r="AV10" s="135"/>
      <c r="AW10" s="136"/>
      <c r="AX10" s="134"/>
      <c r="AY10" s="135"/>
      <c r="AZ10" s="135"/>
      <c r="BA10" s="136"/>
      <c r="BB10" s="134"/>
      <c r="BC10" s="135"/>
      <c r="BD10" s="135"/>
      <c r="BE10" s="136"/>
      <c r="BF10" s="134"/>
      <c r="BG10" s="135"/>
      <c r="BH10" s="135"/>
      <c r="BI10" s="136"/>
      <c r="BJ10" s="134"/>
      <c r="BK10" s="135"/>
      <c r="BL10" s="135"/>
      <c r="BM10" s="136"/>
      <c r="BN10" s="134"/>
      <c r="BO10" s="135"/>
      <c r="BP10" s="135"/>
      <c r="BQ10" s="136"/>
      <c r="BR10" s="134"/>
      <c r="BS10" s="135"/>
      <c r="BT10" s="135"/>
      <c r="BU10" s="136"/>
      <c r="BV10" s="134"/>
      <c r="BW10" s="135"/>
      <c r="BX10" s="135"/>
      <c r="BY10" s="136"/>
      <c r="BZ10" s="134"/>
      <c r="CA10" s="135"/>
      <c r="CB10" s="135"/>
      <c r="CC10" s="136"/>
      <c r="CD10" s="134"/>
      <c r="CE10" s="135"/>
      <c r="CF10" s="135"/>
      <c r="CG10" s="136"/>
      <c r="CH10" s="134"/>
      <c r="CI10" s="135"/>
      <c r="CJ10" s="135"/>
      <c r="CK10" s="136"/>
      <c r="CL10" s="134"/>
      <c r="CM10" s="135"/>
      <c r="CN10" s="135"/>
      <c r="CO10" s="136"/>
      <c r="CP10" s="134"/>
      <c r="CQ10" s="135"/>
      <c r="CR10" s="135"/>
      <c r="CS10" s="136"/>
      <c r="CT10" s="134"/>
      <c r="CU10" s="135"/>
      <c r="CV10" s="135"/>
      <c r="CW10" s="136"/>
      <c r="CX10" s="134"/>
      <c r="CY10" s="135"/>
      <c r="CZ10" s="135"/>
      <c r="DA10" s="136"/>
      <c r="DB10" s="134"/>
      <c r="DC10" s="135"/>
      <c r="DD10" s="135"/>
      <c r="DE10" s="136"/>
      <c r="DF10" s="134"/>
      <c r="DG10" s="135"/>
      <c r="DH10" s="135"/>
      <c r="DI10" s="136"/>
      <c r="DJ10" s="134"/>
      <c r="DK10" s="135"/>
      <c r="DL10" s="135"/>
      <c r="DM10" s="136"/>
      <c r="DN10" s="134"/>
      <c r="DO10" s="135"/>
      <c r="DP10" s="135"/>
      <c r="DQ10" s="136"/>
      <c r="DR10" s="134"/>
      <c r="DS10" s="135"/>
      <c r="DT10" s="135"/>
      <c r="DU10" s="136"/>
      <c r="DV10" s="134"/>
      <c r="DW10" s="135"/>
      <c r="DX10" s="135"/>
      <c r="DY10" s="136"/>
      <c r="DZ10" s="134"/>
      <c r="EA10" s="135"/>
      <c r="EB10" s="135"/>
      <c r="EC10" s="136"/>
      <c r="ED10" s="134"/>
      <c r="EE10" s="135"/>
      <c r="EF10" s="135"/>
      <c r="EG10" s="136"/>
      <c r="EH10" s="134"/>
      <c r="EI10" s="135"/>
      <c r="EJ10" s="135"/>
      <c r="EK10" s="136"/>
      <c r="EL10" s="134"/>
      <c r="EM10" s="135"/>
      <c r="EN10" s="135"/>
      <c r="EO10" s="136"/>
      <c r="EP10" s="134"/>
      <c r="EQ10" s="135"/>
      <c r="ER10" s="135"/>
      <c r="ES10" s="136"/>
      <c r="ET10" s="134"/>
      <c r="EU10" s="135"/>
      <c r="EV10" s="135"/>
      <c r="EW10" s="136"/>
      <c r="EX10" s="134"/>
      <c r="EY10" s="135"/>
      <c r="EZ10" s="135"/>
      <c r="FA10" s="136"/>
      <c r="FB10" s="134"/>
      <c r="FC10" s="135"/>
      <c r="FD10" s="135"/>
      <c r="FE10" s="136"/>
      <c r="FF10" s="134"/>
      <c r="FG10" s="135"/>
      <c r="FH10" s="135"/>
      <c r="FI10" s="136"/>
      <c r="FJ10" s="134"/>
      <c r="FK10" s="135"/>
      <c r="FL10" s="135"/>
      <c r="FM10" s="136"/>
      <c r="FN10" s="134"/>
      <c r="FO10" s="135"/>
      <c r="FP10" s="135"/>
      <c r="FQ10" s="136"/>
      <c r="FR10" s="134"/>
      <c r="FS10" s="135"/>
      <c r="FT10" s="135"/>
      <c r="FU10" s="136"/>
      <c r="FV10" s="134"/>
      <c r="FW10" s="135"/>
      <c r="FX10" s="135"/>
      <c r="FY10" s="136"/>
      <c r="FZ10" s="134"/>
      <c r="GA10" s="135"/>
      <c r="GB10" s="135"/>
      <c r="GC10" s="136"/>
      <c r="GD10" s="134"/>
      <c r="GE10" s="135"/>
      <c r="GF10" s="135"/>
      <c r="GG10" s="136"/>
      <c r="GH10" s="134"/>
      <c r="GI10" s="135"/>
      <c r="GJ10" s="135"/>
      <c r="GK10" s="136"/>
      <c r="GL10" s="134"/>
      <c r="GM10" s="135"/>
      <c r="GN10" s="135"/>
      <c r="GO10" s="136"/>
      <c r="GP10" s="134"/>
      <c r="GQ10" s="135"/>
      <c r="GR10" s="135"/>
      <c r="GS10" s="136"/>
      <c r="GT10" s="134"/>
      <c r="GU10" s="135"/>
      <c r="GV10" s="135"/>
      <c r="GW10" s="136"/>
      <c r="GX10" s="134"/>
      <c r="GY10" s="135"/>
      <c r="GZ10" s="135"/>
      <c r="HA10" s="136"/>
      <c r="HB10" s="134"/>
      <c r="HC10" s="135"/>
      <c r="HD10" s="135"/>
      <c r="HE10" s="136"/>
      <c r="HF10" s="134"/>
      <c r="HG10" s="135"/>
      <c r="HH10" s="135"/>
      <c r="HI10" s="136"/>
      <c r="HJ10" s="134"/>
      <c r="HK10" s="135"/>
      <c r="HL10" s="135"/>
      <c r="HM10" s="136"/>
      <c r="HN10" s="134"/>
      <c r="HO10" s="135"/>
      <c r="HP10" s="135"/>
      <c r="HQ10" s="136"/>
      <c r="HR10" s="134"/>
      <c r="HS10" s="135"/>
      <c r="HT10" s="135"/>
      <c r="HU10" s="136"/>
      <c r="HV10" s="134"/>
      <c r="HW10" s="135"/>
      <c r="HX10" s="135"/>
      <c r="HY10" s="136"/>
      <c r="HZ10" s="134"/>
      <c r="IA10" s="135"/>
      <c r="IB10" s="135"/>
      <c r="IC10" s="136"/>
      <c r="ID10" s="134"/>
      <c r="IE10" s="135"/>
      <c r="IF10" s="135"/>
      <c r="IG10" s="136"/>
      <c r="IH10" s="134"/>
      <c r="II10" s="135"/>
      <c r="IJ10" s="135"/>
      <c r="IK10" s="136"/>
      <c r="IL10" s="134"/>
      <c r="IM10" s="135"/>
      <c r="IN10" s="135"/>
      <c r="IO10" s="136"/>
      <c r="IP10" s="134"/>
      <c r="IQ10" s="135"/>
      <c r="IR10" s="135"/>
      <c r="IS10" s="136"/>
      <c r="IT10" s="134"/>
      <c r="IU10" s="135"/>
      <c r="IV10" s="135"/>
    </row>
    <row r="11" spans="1:256" ht="16.5" customHeight="1">
      <c r="A11" s="133"/>
      <c r="B11" s="12"/>
      <c r="C11" s="15"/>
      <c r="D11" s="15"/>
      <c r="E11" s="15">
        <f t="shared" si="1"/>
        <v>1500</v>
      </c>
    </row>
    <row r="12" spans="1:256" ht="16.5" customHeight="1">
      <c r="A12" s="133"/>
      <c r="B12" s="12"/>
      <c r="C12" s="15"/>
      <c r="D12" s="17"/>
      <c r="E12" s="15">
        <f t="shared" si="1"/>
        <v>1500</v>
      </c>
    </row>
    <row r="13" spans="1:256" ht="16.5" customHeight="1">
      <c r="A13" s="133"/>
      <c r="B13" s="12"/>
      <c r="C13" s="17"/>
      <c r="D13" s="17"/>
      <c r="E13" s="15">
        <f t="shared" si="1"/>
        <v>1500</v>
      </c>
    </row>
    <row r="14" spans="1:256" ht="16.5" customHeight="1">
      <c r="A14" s="133"/>
      <c r="B14" s="12"/>
      <c r="C14" s="17"/>
      <c r="D14" s="17"/>
      <c r="E14" s="15">
        <f t="shared" si="1"/>
        <v>1500</v>
      </c>
    </row>
    <row r="15" spans="1:256" ht="16.5" customHeight="1">
      <c r="A15" s="133"/>
      <c r="B15" s="12"/>
      <c r="C15" s="17"/>
      <c r="D15" s="17"/>
      <c r="E15" s="15">
        <f t="shared" si="1"/>
        <v>1500</v>
      </c>
    </row>
    <row r="16" spans="1:256" ht="16.5" customHeight="1">
      <c r="A16" s="133"/>
      <c r="B16" s="12"/>
      <c r="C16" s="17"/>
      <c r="D16" s="17"/>
      <c r="E16" s="15">
        <f t="shared" si="1"/>
        <v>1500</v>
      </c>
    </row>
    <row r="17" spans="1:5" ht="16.5" customHeight="1">
      <c r="A17" s="133"/>
      <c r="B17" s="12"/>
      <c r="C17" s="17"/>
      <c r="D17" s="17"/>
      <c r="E17" s="15">
        <f t="shared" si="1"/>
        <v>1500</v>
      </c>
    </row>
    <row r="18" spans="1:5" ht="16.5" customHeight="1">
      <c r="A18" s="133"/>
      <c r="B18" s="12"/>
      <c r="C18" s="17"/>
      <c r="D18" s="17"/>
      <c r="E18" s="15">
        <f t="shared" si="1"/>
        <v>1500</v>
      </c>
    </row>
    <row r="19" spans="1:5" ht="16.5" customHeight="1">
      <c r="A19" s="133"/>
      <c r="B19" s="12"/>
      <c r="C19" s="17"/>
      <c r="D19" s="17"/>
      <c r="E19" s="15">
        <f t="shared" si="1"/>
        <v>1500</v>
      </c>
    </row>
    <row r="20" spans="1:5" ht="16.5" customHeight="1">
      <c r="A20" s="133"/>
      <c r="B20" s="12"/>
      <c r="C20" s="17"/>
      <c r="D20" s="17"/>
      <c r="E20" s="15">
        <f t="shared" si="1"/>
        <v>1500</v>
      </c>
    </row>
    <row r="21" spans="1:5" ht="16.5" customHeight="1">
      <c r="A21" s="133"/>
      <c r="B21" s="12"/>
      <c r="C21" s="17"/>
      <c r="D21" s="17"/>
      <c r="E21" s="15">
        <f t="shared" si="1"/>
        <v>1500</v>
      </c>
    </row>
    <row r="22" spans="1:5" ht="16.5" customHeight="1">
      <c r="A22" s="133"/>
      <c r="B22" s="12"/>
      <c r="C22" s="17"/>
      <c r="D22" s="17"/>
      <c r="E22" s="15">
        <f t="shared" si="1"/>
        <v>1500</v>
      </c>
    </row>
    <row r="23" spans="1:5" ht="16.5" customHeight="1">
      <c r="A23" s="133"/>
      <c r="B23" s="12"/>
      <c r="C23" s="17"/>
      <c r="D23" s="17"/>
      <c r="E23" s="15">
        <f t="shared" si="1"/>
        <v>1500</v>
      </c>
    </row>
    <row r="24" spans="1:5" ht="16.5" customHeight="1">
      <c r="A24" s="133"/>
      <c r="B24" s="12"/>
      <c r="C24" s="17"/>
      <c r="D24" s="17"/>
      <c r="E24" s="15">
        <f t="shared" si="1"/>
        <v>1500</v>
      </c>
    </row>
    <row r="25" spans="1:5" ht="16.5" customHeight="1">
      <c r="A25" s="133"/>
      <c r="B25" s="12"/>
      <c r="C25" s="17"/>
      <c r="D25" s="17"/>
      <c r="E25" s="15">
        <f t="shared" si="1"/>
        <v>1500</v>
      </c>
    </row>
    <row r="26" spans="1:5" ht="16.5" customHeight="1">
      <c r="A26" s="133"/>
      <c r="B26" s="12"/>
      <c r="C26" s="17"/>
      <c r="D26" s="17"/>
      <c r="E26" s="15">
        <f t="shared" si="1"/>
        <v>1500</v>
      </c>
    </row>
    <row r="27" spans="1:5" ht="16.5" customHeight="1">
      <c r="A27" s="133"/>
      <c r="B27" s="12"/>
      <c r="C27" s="17"/>
      <c r="D27" s="17"/>
      <c r="E27" s="15">
        <f t="shared" si="1"/>
        <v>1500</v>
      </c>
    </row>
    <row r="28" spans="1:5" ht="16.5" customHeight="1">
      <c r="A28" s="133"/>
      <c r="B28" s="12"/>
      <c r="C28" s="17"/>
      <c r="D28" s="17"/>
      <c r="E28" s="15">
        <f t="shared" si="1"/>
        <v>1500</v>
      </c>
    </row>
    <row r="29" spans="1:5" ht="16.5" customHeight="1">
      <c r="A29" s="133"/>
      <c r="B29" s="133"/>
      <c r="C29" s="17"/>
      <c r="D29" s="17"/>
      <c r="E29" s="15">
        <f t="shared" si="1"/>
        <v>1500</v>
      </c>
    </row>
    <row r="30" spans="1:5" ht="16.5" customHeight="1">
      <c r="A30" s="133"/>
      <c r="B30" s="12"/>
      <c r="C30" s="17"/>
      <c r="D30" s="17"/>
      <c r="E30" s="15">
        <f t="shared" si="1"/>
        <v>1500</v>
      </c>
    </row>
    <row r="31" spans="1:5" ht="16.5" customHeight="1">
      <c r="A31" s="1"/>
      <c r="B31" s="1"/>
      <c r="C31" s="17"/>
      <c r="D31" s="17"/>
      <c r="E31" s="15">
        <f t="shared" si="1"/>
        <v>1500</v>
      </c>
    </row>
    <row r="32" spans="1:5" ht="16.5" customHeight="1">
      <c r="A32" s="1"/>
      <c r="B32" s="1"/>
      <c r="C32" s="17"/>
      <c r="D32" s="17"/>
      <c r="E32" s="15">
        <f t="shared" si="1"/>
        <v>1500</v>
      </c>
    </row>
    <row r="33" spans="1:5" ht="16.5" customHeight="1">
      <c r="A33" s="1"/>
      <c r="B33" s="1"/>
      <c r="C33" s="17"/>
      <c r="D33" s="17"/>
      <c r="E33" s="15">
        <f t="shared" si="1"/>
        <v>1500</v>
      </c>
    </row>
    <row r="34" spans="1:5" ht="16.5" customHeight="1">
      <c r="A34" s="1"/>
      <c r="B34" s="1"/>
      <c r="C34" s="17"/>
      <c r="D34" s="17"/>
      <c r="E34" s="15">
        <f t="shared" si="1"/>
        <v>1500</v>
      </c>
    </row>
    <row r="35" spans="1:5" ht="16.5" customHeight="1">
      <c r="A35" s="1"/>
      <c r="B35" s="1"/>
      <c r="C35" s="17"/>
      <c r="D35" s="17"/>
      <c r="E35" s="15">
        <f t="shared" si="1"/>
        <v>1500</v>
      </c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9"/>
  <sheetViews>
    <sheetView view="pageBreakPreview" topLeftCell="A10" zoomScaleNormal="100" workbookViewId="0">
      <selection activeCell="A20" sqref="A20:XFD34"/>
    </sheetView>
  </sheetViews>
  <sheetFormatPr baseColWidth="10" defaultRowHeight="12.75"/>
  <cols>
    <col min="1" max="1" width="11.7109375" customWidth="1"/>
    <col min="2" max="2" width="47.28515625" customWidth="1"/>
    <col min="3" max="3" width="9.5703125" customWidth="1"/>
    <col min="4" max="4" width="10" customWidth="1"/>
    <col min="5" max="5" width="11.140625" customWidth="1"/>
  </cols>
  <sheetData>
    <row r="2" spans="1:7" ht="7.5" customHeight="1"/>
    <row r="3" spans="1:7" ht="31.5" customHeight="1">
      <c r="A3" s="179" t="s">
        <v>15</v>
      </c>
      <c r="B3" s="180"/>
      <c r="C3" s="180"/>
      <c r="D3" s="180"/>
      <c r="E3" s="180"/>
    </row>
    <row r="4" spans="1:7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181" t="s">
        <v>9</v>
      </c>
      <c r="B6" s="182"/>
      <c r="C6" s="182"/>
      <c r="D6" s="183"/>
      <c r="E6" s="3">
        <v>0</v>
      </c>
      <c r="G6" s="4"/>
    </row>
    <row r="7" spans="1:7" ht="16.5" customHeight="1">
      <c r="A7" s="148">
        <v>43113</v>
      </c>
      <c r="B7" s="133" t="s">
        <v>62</v>
      </c>
      <c r="C7" s="15"/>
      <c r="D7" s="149">
        <v>12</v>
      </c>
      <c r="E7" s="15">
        <f>SUM(E6+D7-C7)</f>
        <v>12</v>
      </c>
    </row>
    <row r="8" spans="1:7" ht="16.5" customHeight="1">
      <c r="A8" s="148">
        <v>43160</v>
      </c>
      <c r="B8" s="143" t="s">
        <v>75</v>
      </c>
      <c r="C8" s="149">
        <v>12</v>
      </c>
      <c r="D8" s="15"/>
      <c r="E8" s="15">
        <f>SUM(E7+D8-C8)</f>
        <v>0</v>
      </c>
    </row>
    <row r="9" spans="1:7" ht="16.5" customHeight="1">
      <c r="A9" s="148">
        <v>43191</v>
      </c>
      <c r="B9" s="143" t="s">
        <v>74</v>
      </c>
      <c r="C9" s="149">
        <v>12</v>
      </c>
      <c r="D9" s="15"/>
      <c r="E9" s="15">
        <f t="shared" ref="E9:E19" si="0">SUM(E8+D9-C9)</f>
        <v>-12</v>
      </c>
    </row>
    <row r="10" spans="1:7" ht="16.5" customHeight="1">
      <c r="A10" s="148">
        <v>43202</v>
      </c>
      <c r="B10" s="143" t="s">
        <v>73</v>
      </c>
      <c r="C10" s="15"/>
      <c r="D10" s="149">
        <v>12</v>
      </c>
      <c r="E10" s="15">
        <f t="shared" si="0"/>
        <v>0</v>
      </c>
    </row>
    <row r="11" spans="1:7" ht="16.5" customHeight="1">
      <c r="A11" s="148">
        <v>43271</v>
      </c>
      <c r="B11" s="12" t="s">
        <v>85</v>
      </c>
      <c r="C11" s="15"/>
      <c r="D11" s="149">
        <v>11</v>
      </c>
      <c r="E11" s="15">
        <f t="shared" si="0"/>
        <v>11</v>
      </c>
    </row>
    <row r="12" spans="1:7" ht="16.5" customHeight="1">
      <c r="A12" s="148">
        <v>43283</v>
      </c>
      <c r="B12" s="12" t="s">
        <v>63</v>
      </c>
      <c r="C12" s="149">
        <v>12</v>
      </c>
      <c r="D12" s="15"/>
      <c r="E12" s="15">
        <f t="shared" si="0"/>
        <v>-1</v>
      </c>
    </row>
    <row r="13" spans="1:7" ht="16.5" customHeight="1">
      <c r="A13" s="148">
        <v>43345</v>
      </c>
      <c r="B13" s="143" t="s">
        <v>67</v>
      </c>
      <c r="C13" s="149">
        <v>24</v>
      </c>
      <c r="D13" s="15"/>
      <c r="E13" s="15">
        <f t="shared" si="0"/>
        <v>-25</v>
      </c>
    </row>
    <row r="14" spans="1:7" ht="16.5" customHeight="1">
      <c r="A14" s="148">
        <v>43374</v>
      </c>
      <c r="B14" s="142" t="s">
        <v>66</v>
      </c>
      <c r="C14" s="15"/>
      <c r="D14" s="149">
        <v>24</v>
      </c>
      <c r="E14" s="15">
        <f t="shared" si="0"/>
        <v>-1</v>
      </c>
    </row>
    <row r="15" spans="1:7" ht="16.5" customHeight="1">
      <c r="A15" s="148">
        <v>43409</v>
      </c>
      <c r="B15" s="12" t="s">
        <v>79</v>
      </c>
      <c r="C15" s="15"/>
      <c r="D15" s="16">
        <v>108</v>
      </c>
      <c r="E15" s="15">
        <f t="shared" si="0"/>
        <v>107</v>
      </c>
    </row>
    <row r="16" spans="1:7" ht="16.5" customHeight="1">
      <c r="A16" s="133">
        <v>43419</v>
      </c>
      <c r="B16" s="12" t="s">
        <v>80</v>
      </c>
      <c r="C16" s="15"/>
      <c r="D16" s="15">
        <v>12</v>
      </c>
      <c r="E16" s="15">
        <f t="shared" si="0"/>
        <v>119</v>
      </c>
    </row>
    <row r="17" spans="1:5" ht="16.5" customHeight="1">
      <c r="A17" s="133">
        <v>43419</v>
      </c>
      <c r="B17" s="12" t="s">
        <v>83</v>
      </c>
      <c r="C17" s="15"/>
      <c r="D17" s="15">
        <v>12</v>
      </c>
      <c r="E17" s="15">
        <f t="shared" si="0"/>
        <v>131</v>
      </c>
    </row>
    <row r="18" spans="1:5" ht="16.5" customHeight="1">
      <c r="A18" s="133">
        <v>43435</v>
      </c>
      <c r="B18" s="12" t="s">
        <v>88</v>
      </c>
      <c r="C18" s="16">
        <v>132</v>
      </c>
      <c r="D18" s="2"/>
      <c r="E18" s="15">
        <f t="shared" si="0"/>
        <v>-1</v>
      </c>
    </row>
    <row r="19" spans="1:5" ht="16.5" customHeight="1">
      <c r="A19" s="133"/>
      <c r="B19" s="12"/>
      <c r="C19" s="16"/>
      <c r="D19" s="2"/>
      <c r="E19" s="15">
        <f t="shared" si="0"/>
        <v>-1</v>
      </c>
    </row>
  </sheetData>
  <mergeCells count="2">
    <mergeCell ref="A3:E3"/>
    <mergeCell ref="A6:D6"/>
  </mergeCells>
  <phoneticPr fontId="0" type="noConversion"/>
  <pageMargins left="0.78740157499999996" right="0.78740157499999996" top="0.984251969" bottom="0.984251969" header="0.4921259845" footer="0.4921259845"/>
  <pageSetup paperSize="9" scale="9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"/>
  <sheetViews>
    <sheetView view="pageBreakPreview" topLeftCell="A13" zoomScaleNormal="100" zoomScaleSheetLayoutView="75" workbookViewId="0">
      <selection activeCell="B43" sqref="B43"/>
    </sheetView>
  </sheetViews>
  <sheetFormatPr baseColWidth="10" defaultRowHeight="12.75"/>
  <cols>
    <col min="1" max="1" width="13.28515625" style="13" customWidth="1"/>
    <col min="2" max="2" width="43" customWidth="1"/>
    <col min="3" max="5" width="11.42578125" style="8"/>
  </cols>
  <sheetData>
    <row r="1" spans="1:5" ht="8.25" customHeight="1"/>
    <row r="2" spans="1:5" ht="32.25" customHeight="1">
      <c r="A2" s="184" t="s">
        <v>97</v>
      </c>
      <c r="B2" s="184"/>
      <c r="C2" s="184"/>
      <c r="D2" s="184"/>
      <c r="E2" s="184"/>
    </row>
    <row r="3" spans="1:5" ht="13.5" thickBot="1">
      <c r="B3" s="132"/>
    </row>
    <row r="4" spans="1:5" s="11" customFormat="1" ht="18" customHeight="1" thickBot="1">
      <c r="A4" s="14" t="s">
        <v>10</v>
      </c>
      <c r="B4" s="9" t="s">
        <v>11</v>
      </c>
      <c r="C4" s="10" t="s">
        <v>12</v>
      </c>
      <c r="D4" s="10" t="s">
        <v>13</v>
      </c>
      <c r="E4" s="10" t="s">
        <v>14</v>
      </c>
    </row>
    <row r="5" spans="1:5">
      <c r="A5" s="185" t="s">
        <v>61</v>
      </c>
      <c r="B5" s="186"/>
      <c r="C5" s="186"/>
      <c r="D5" s="187"/>
      <c r="E5" s="15">
        <v>266.14999999999998</v>
      </c>
    </row>
    <row r="6" spans="1:5">
      <c r="A6" s="133">
        <v>43113</v>
      </c>
      <c r="B6" s="133" t="s">
        <v>62</v>
      </c>
      <c r="C6" s="16"/>
      <c r="D6" s="16">
        <v>12</v>
      </c>
      <c r="E6" s="16">
        <f>E5+D6-C6</f>
        <v>278.14999999999998</v>
      </c>
    </row>
    <row r="7" spans="1:5">
      <c r="A7" s="133">
        <v>43160</v>
      </c>
      <c r="B7" s="143" t="s">
        <v>75</v>
      </c>
      <c r="C7" s="16">
        <v>12</v>
      </c>
      <c r="D7" s="16"/>
      <c r="E7" s="16">
        <f t="shared" ref="E7:E42" si="0">E6+D7-C7</f>
        <v>266.14999999999998</v>
      </c>
    </row>
    <row r="8" spans="1:5">
      <c r="A8" s="133">
        <v>43191</v>
      </c>
      <c r="B8" s="143" t="s">
        <v>74</v>
      </c>
      <c r="C8" s="16">
        <v>12</v>
      </c>
      <c r="D8" s="16"/>
      <c r="E8" s="16">
        <f t="shared" si="0"/>
        <v>254.14999999999998</v>
      </c>
    </row>
    <row r="9" spans="1:5">
      <c r="A9" s="133">
        <v>43202</v>
      </c>
      <c r="B9" s="143" t="s">
        <v>73</v>
      </c>
      <c r="C9" s="16"/>
      <c r="D9" s="16">
        <v>12</v>
      </c>
      <c r="E9" s="16">
        <f t="shared" si="0"/>
        <v>266.14999999999998</v>
      </c>
    </row>
    <row r="10" spans="1:5">
      <c r="A10" s="133">
        <v>43250</v>
      </c>
      <c r="B10" s="143" t="s">
        <v>68</v>
      </c>
      <c r="C10" s="16"/>
      <c r="D10" s="16">
        <v>500</v>
      </c>
      <c r="E10" s="16">
        <f t="shared" si="0"/>
        <v>766.15</v>
      </c>
    </row>
    <row r="11" spans="1:5">
      <c r="A11" s="133">
        <v>43256</v>
      </c>
      <c r="B11" s="143" t="s">
        <v>70</v>
      </c>
      <c r="C11" s="16">
        <v>108</v>
      </c>
      <c r="D11" s="16"/>
      <c r="E11" s="16">
        <f t="shared" si="0"/>
        <v>658.15</v>
      </c>
    </row>
    <row r="12" spans="1:5">
      <c r="A12" s="133">
        <v>43256</v>
      </c>
      <c r="B12" s="143" t="s">
        <v>71</v>
      </c>
      <c r="C12" s="16">
        <v>125.8</v>
      </c>
      <c r="D12" s="16"/>
      <c r="E12" s="16">
        <f t="shared" si="0"/>
        <v>532.35</v>
      </c>
    </row>
    <row r="13" spans="1:5">
      <c r="A13" s="133">
        <v>43256</v>
      </c>
      <c r="B13" s="143" t="s">
        <v>69</v>
      </c>
      <c r="C13" s="16">
        <v>70.2</v>
      </c>
      <c r="D13" s="16"/>
      <c r="E13" s="16">
        <f t="shared" si="0"/>
        <v>462.15000000000003</v>
      </c>
    </row>
    <row r="14" spans="1:5">
      <c r="A14" s="133">
        <v>43271</v>
      </c>
      <c r="B14" s="12" t="s">
        <v>85</v>
      </c>
      <c r="C14" s="16"/>
      <c r="D14" s="16">
        <v>11</v>
      </c>
      <c r="E14" s="16">
        <f t="shared" si="0"/>
        <v>473.15000000000003</v>
      </c>
    </row>
    <row r="15" spans="1:5">
      <c r="A15" s="133">
        <v>43283</v>
      </c>
      <c r="B15" s="143" t="s">
        <v>72</v>
      </c>
      <c r="C15" s="16">
        <v>12</v>
      </c>
      <c r="D15" s="16"/>
      <c r="E15" s="16">
        <f t="shared" si="0"/>
        <v>461.15000000000003</v>
      </c>
    </row>
    <row r="16" spans="1:5">
      <c r="A16" s="133">
        <v>43345</v>
      </c>
      <c r="B16" s="143" t="s">
        <v>67</v>
      </c>
      <c r="C16" s="16">
        <v>24</v>
      </c>
      <c r="D16" s="16"/>
      <c r="E16" s="16">
        <f t="shared" si="0"/>
        <v>437.15000000000003</v>
      </c>
    </row>
    <row r="17" spans="1:5">
      <c r="A17" s="133">
        <v>43374</v>
      </c>
      <c r="B17" s="142" t="s">
        <v>84</v>
      </c>
      <c r="C17" s="16"/>
      <c r="D17" s="16">
        <v>24</v>
      </c>
      <c r="E17" s="16">
        <f t="shared" si="0"/>
        <v>461.15000000000003</v>
      </c>
    </row>
    <row r="18" spans="1:5">
      <c r="A18" s="133">
        <v>43408</v>
      </c>
      <c r="B18" s="12" t="s">
        <v>90</v>
      </c>
      <c r="C18" s="16">
        <v>188.4</v>
      </c>
      <c r="D18" s="16"/>
      <c r="E18" s="16">
        <f t="shared" si="0"/>
        <v>272.75</v>
      </c>
    </row>
    <row r="19" spans="1:5">
      <c r="A19" s="133">
        <v>43408</v>
      </c>
      <c r="B19" s="12" t="s">
        <v>91</v>
      </c>
      <c r="C19" s="16">
        <v>69.900000000000006</v>
      </c>
      <c r="D19" s="16"/>
      <c r="E19" s="16">
        <f t="shared" si="0"/>
        <v>202.85</v>
      </c>
    </row>
    <row r="20" spans="1:5">
      <c r="A20" s="146">
        <v>43408</v>
      </c>
      <c r="B20" s="144" t="s">
        <v>78</v>
      </c>
      <c r="C20" s="156">
        <v>60</v>
      </c>
      <c r="D20" s="16"/>
      <c r="E20" s="16">
        <f t="shared" si="0"/>
        <v>142.85</v>
      </c>
    </row>
    <row r="21" spans="1:5">
      <c r="A21" s="133">
        <v>43409</v>
      </c>
      <c r="B21" s="12" t="s">
        <v>92</v>
      </c>
      <c r="C21" s="16"/>
      <c r="D21" s="16">
        <v>108</v>
      </c>
      <c r="E21" s="16">
        <f t="shared" si="0"/>
        <v>250.85</v>
      </c>
    </row>
    <row r="22" spans="1:5">
      <c r="A22" s="133">
        <v>43419</v>
      </c>
      <c r="B22" s="12" t="s">
        <v>94</v>
      </c>
      <c r="C22" s="16"/>
      <c r="D22" s="16">
        <v>12</v>
      </c>
      <c r="E22" s="16">
        <f t="shared" si="0"/>
        <v>262.85000000000002</v>
      </c>
    </row>
    <row r="23" spans="1:5">
      <c r="A23" s="133">
        <v>43409</v>
      </c>
      <c r="B23" s="12" t="s">
        <v>89</v>
      </c>
      <c r="C23" s="16"/>
      <c r="D23" s="16">
        <v>733.85</v>
      </c>
      <c r="E23" s="16">
        <f t="shared" si="0"/>
        <v>996.7</v>
      </c>
    </row>
    <row r="24" spans="1:5">
      <c r="A24" s="133">
        <v>43419</v>
      </c>
      <c r="B24" s="12" t="s">
        <v>82</v>
      </c>
      <c r="C24" s="16">
        <v>108</v>
      </c>
      <c r="D24" s="16"/>
      <c r="E24" s="16">
        <f t="shared" si="0"/>
        <v>888.7</v>
      </c>
    </row>
    <row r="25" spans="1:5">
      <c r="A25" s="133">
        <v>43419</v>
      </c>
      <c r="B25" s="12" t="s">
        <v>93</v>
      </c>
      <c r="C25" s="16"/>
      <c r="D25" s="16">
        <v>12</v>
      </c>
      <c r="E25" s="16">
        <f t="shared" si="0"/>
        <v>900.7</v>
      </c>
    </row>
    <row r="26" spans="1:5">
      <c r="A26" s="133">
        <v>43435</v>
      </c>
      <c r="B26" s="12" t="s">
        <v>88</v>
      </c>
      <c r="C26" s="16">
        <v>132</v>
      </c>
      <c r="D26" s="16"/>
      <c r="E26" s="16">
        <f t="shared" si="0"/>
        <v>768.7</v>
      </c>
    </row>
    <row r="27" spans="1:5">
      <c r="A27" s="133"/>
      <c r="B27" s="12"/>
      <c r="C27" s="15"/>
      <c r="D27" s="15"/>
      <c r="E27" s="16">
        <f t="shared" si="0"/>
        <v>768.7</v>
      </c>
    </row>
    <row r="28" spans="1:5">
      <c r="A28" s="133"/>
      <c r="B28" s="12"/>
      <c r="C28" s="16"/>
      <c r="D28" s="16"/>
      <c r="E28" s="16">
        <f t="shared" si="0"/>
        <v>768.7</v>
      </c>
    </row>
    <row r="29" spans="1:5">
      <c r="A29" s="133"/>
      <c r="B29" s="12"/>
      <c r="C29" s="16"/>
      <c r="D29" s="16"/>
      <c r="E29" s="16">
        <f t="shared" si="0"/>
        <v>768.7</v>
      </c>
    </row>
    <row r="30" spans="1:5">
      <c r="A30" s="133"/>
      <c r="B30" s="12"/>
      <c r="C30" s="16"/>
      <c r="D30" s="16"/>
      <c r="E30" s="16">
        <f t="shared" si="0"/>
        <v>768.7</v>
      </c>
    </row>
    <row r="31" spans="1:5">
      <c r="A31" s="133"/>
      <c r="B31" s="12"/>
      <c r="C31" s="16"/>
      <c r="D31" s="16"/>
      <c r="E31" s="16">
        <f t="shared" si="0"/>
        <v>768.7</v>
      </c>
    </row>
    <row r="32" spans="1:5">
      <c r="A32" s="133"/>
      <c r="B32" s="12"/>
      <c r="C32" s="16"/>
      <c r="D32" s="16"/>
      <c r="E32" s="16">
        <f t="shared" si="0"/>
        <v>768.7</v>
      </c>
    </row>
    <row r="33" spans="1:5">
      <c r="A33" s="133"/>
      <c r="B33" s="12"/>
      <c r="C33" s="16"/>
      <c r="D33" s="16"/>
      <c r="E33" s="16">
        <f t="shared" si="0"/>
        <v>768.7</v>
      </c>
    </row>
    <row r="34" spans="1:5">
      <c r="A34" s="133"/>
      <c r="B34" s="12"/>
      <c r="C34" s="16"/>
      <c r="D34" s="16"/>
      <c r="E34" s="16">
        <f t="shared" si="0"/>
        <v>768.7</v>
      </c>
    </row>
    <row r="35" spans="1:5">
      <c r="A35" s="133"/>
      <c r="B35" s="12"/>
      <c r="C35" s="16"/>
      <c r="D35" s="16"/>
      <c r="E35" s="16">
        <f t="shared" si="0"/>
        <v>768.7</v>
      </c>
    </row>
    <row r="36" spans="1:5">
      <c r="A36" s="133"/>
      <c r="B36" s="12"/>
      <c r="C36" s="16"/>
      <c r="D36" s="16"/>
      <c r="E36" s="16">
        <f t="shared" si="0"/>
        <v>768.7</v>
      </c>
    </row>
    <row r="37" spans="1:5">
      <c r="A37" s="133"/>
      <c r="B37" s="12"/>
      <c r="C37" s="16"/>
      <c r="D37" s="16"/>
      <c r="E37" s="16">
        <f t="shared" si="0"/>
        <v>768.7</v>
      </c>
    </row>
    <row r="38" spans="1:5">
      <c r="A38" s="133"/>
      <c r="B38" s="12"/>
      <c r="C38" s="16"/>
      <c r="D38" s="16"/>
      <c r="E38" s="16">
        <f t="shared" si="0"/>
        <v>768.7</v>
      </c>
    </row>
    <row r="39" spans="1:5">
      <c r="A39" s="133"/>
      <c r="B39" s="12"/>
      <c r="C39" s="16"/>
      <c r="D39" s="16"/>
      <c r="E39" s="16">
        <f t="shared" si="0"/>
        <v>768.7</v>
      </c>
    </row>
    <row r="40" spans="1:5">
      <c r="A40" s="133"/>
      <c r="B40" s="12"/>
      <c r="C40" s="16"/>
      <c r="D40" s="16"/>
      <c r="E40" s="16">
        <f t="shared" si="0"/>
        <v>768.7</v>
      </c>
    </row>
    <row r="41" spans="1:5">
      <c r="A41" s="133"/>
      <c r="B41" s="12"/>
      <c r="C41" s="16"/>
      <c r="D41" s="16"/>
      <c r="E41" s="16">
        <f t="shared" si="0"/>
        <v>768.7</v>
      </c>
    </row>
    <row r="42" spans="1:5">
      <c r="A42" s="133"/>
      <c r="B42" s="12"/>
      <c r="C42" s="16"/>
      <c r="D42" s="16"/>
      <c r="E42" s="16">
        <f t="shared" si="0"/>
        <v>768.7</v>
      </c>
    </row>
    <row r="43" spans="1:5">
      <c r="A43" s="133"/>
      <c r="B43" s="12"/>
      <c r="C43" s="2"/>
      <c r="D43" s="2"/>
      <c r="E43" s="16"/>
    </row>
  </sheetData>
  <mergeCells count="2">
    <mergeCell ref="A2:E2"/>
    <mergeCell ref="A5:D5"/>
  </mergeCells>
  <phoneticPr fontId="0" type="noConversion"/>
  <pageMargins left="0.25" right="0.25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BILAN</vt:lpstr>
      <vt:lpstr>Poste 1 stages</vt:lpstr>
      <vt:lpstr>Poste 2 Activitées + réunions</vt:lpstr>
      <vt:lpstr>Poste 3 Matériels</vt:lpstr>
      <vt:lpstr>Poste 4 Subventions</vt:lpstr>
      <vt:lpstr>Poste 8 charges d'exploitation</vt:lpstr>
      <vt:lpstr>COMPTE CHEQUES</vt:lpstr>
      <vt:lpstr>'Poste 8 charges d''exploitation'!Zone_d_impression</vt:lpstr>
    </vt:vector>
  </TitlesOfParts>
  <Company>Aurore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 Vrijens</cp:lastModifiedBy>
  <cp:lastPrinted>2018-12-13T13:00:23Z</cp:lastPrinted>
  <dcterms:created xsi:type="dcterms:W3CDTF">2001-02-27T19:39:15Z</dcterms:created>
  <dcterms:modified xsi:type="dcterms:W3CDTF">2018-12-16T13:29:14Z</dcterms:modified>
</cp:coreProperties>
</file>